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61" i="4" l="1"/>
  <c r="C38" i="1" l="1"/>
  <c r="E38" i="4" l="1"/>
  <c r="E31" i="4" l="1"/>
  <c r="E41" i="4" l="1"/>
  <c r="E42" i="4" s="1"/>
  <c r="E57" i="4"/>
  <c r="E51" i="4" l="1"/>
  <c r="E53" i="4"/>
  <c r="D38" i="1"/>
  <c r="C39" i="1" s="1"/>
  <c r="E58" i="4" l="1"/>
</calcChain>
</file>

<file path=xl/sharedStrings.xml><?xml version="1.0" encoding="utf-8"?>
<sst xmlns="http://schemas.openxmlformats.org/spreadsheetml/2006/main" count="113" uniqueCount="106">
  <si>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</si>
  <si>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</si>
  <si>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</si>
  <si>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</si>
  <si>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</si>
  <si>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</si>
  <si>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</si>
  <si>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</si>
  <si>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</si>
  <si>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</si>
  <si>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</si>
  <si>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</si>
  <si>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</si>
  <si>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</si>
  <si>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</si>
  <si>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</si>
  <si>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</si>
  <si>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</si>
  <si>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</si>
  <si>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</si>
  <si>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</si>
  <si>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</si>
  <si>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</si>
  <si>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</si>
  <si>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</si>
  <si>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</si>
  <si>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</si>
  <si>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</si>
  <si>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</si>
  <si>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</si>
  <si>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</si>
  <si>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</si>
  <si>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</si>
  <si>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</si>
  <si>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</si>
  <si>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</si>
  <si>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</si>
  <si>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</si>
  <si>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</si>
  <si>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</si>
  <si>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</si>
  <si>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</si>
  <si>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</si>
  <si>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</si>
  <si>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</si>
  <si>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</si>
  <si>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</si>
  <si>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</si>
  <si>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</si>
  <si>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</si>
  <si>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</si>
  <si>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</si>
  <si>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</si>
  <si>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</si>
  <si>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</si>
  <si>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</si>
  <si>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</si>
  <si>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</si>
  <si>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</si>
  <si>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</si>
  <si>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</si>
  <si>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</si>
  <si>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</si>
  <si>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</si>
  <si>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</si>
  <si>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</si>
  <si>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</si>
  <si>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</si>
  <si>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</si>
  <si>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</si>
  <si>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</si>
  <si>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</si>
  <si>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Стање средстава на рачуну на дан 17.12.2019.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</si>
  <si>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17.12.2019. </t>
    </r>
    <r>
      <rPr>
        <sz val="9"/>
        <rFont val="Verdana CE"/>
        <family val="2"/>
        <charset val="238"/>
      </rPr>
      <t xml:space="preserve">godine
</t>
    </r>
  </si>
  <si>
    <t>Vega doo Valjevo</t>
  </si>
  <si>
    <t>Farmalogist doo Beograd</t>
  </si>
  <si>
    <t>Sanitetski materijal</t>
  </si>
  <si>
    <t>Labteh doo Beograd</t>
  </si>
  <si>
    <t>Euromedicina doo Novi Sad</t>
  </si>
  <si>
    <t>Medial group doo Beograd</t>
  </si>
  <si>
    <t>Central doo Novi Sad</t>
  </si>
  <si>
    <t>Wiener Stadtische Osiguranje Beograd</t>
  </si>
  <si>
    <t>Kremen pr Novi Sad</t>
  </si>
  <si>
    <t>Belcons doo Novi Sad</t>
  </si>
  <si>
    <t>JKP Novosadska toplana</t>
  </si>
  <si>
    <t>EPS Snabdevanje Beograd</t>
  </si>
  <si>
    <t>Medicom doo Šabac</t>
  </si>
  <si>
    <t>Promedia doo Kikinda</t>
  </si>
  <si>
    <t>Gatarić group doo Novi Sad</t>
  </si>
  <si>
    <t>Grgur Uglješa Gvozden doo Novi Sad</t>
  </si>
  <si>
    <t>Inko National doo Vrbas</t>
  </si>
  <si>
    <t>EMD doo Petrovaradin</t>
  </si>
  <si>
    <t>North system doo Novi Sad</t>
  </si>
  <si>
    <t>Univerexport doo Novi Sad</t>
  </si>
  <si>
    <t>Kodic &amp; Co doo Novi Sad</t>
  </si>
  <si>
    <t>Frigo delta doo Novi Sad</t>
  </si>
  <si>
    <t>Tehnometal doo Novi Sad</t>
  </si>
  <si>
    <t>Sajnos doo Novi Sad</t>
  </si>
  <si>
    <t>M.O.T. doo Novi Sad</t>
  </si>
  <si>
    <t>JKP ViK Novi Sad</t>
  </si>
  <si>
    <t>GMT Company Beograd</t>
  </si>
  <si>
    <t>Pan alarm doo Futog</t>
  </si>
  <si>
    <t>PMF Novi Sad</t>
  </si>
  <si>
    <t>Medicinski depo plus doo Novi Sad</t>
  </si>
  <si>
    <t>Adoc doo Beograd</t>
  </si>
  <si>
    <t>Neomedica doo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</si>
</sst>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12" fillId="0" borderId="10" xfId="0" applyFont="1" applyBorder="1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72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3479854.85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>
        <v>15659.31</v>
      </c>
      <c r="D19" s="17">
        <v>15659.31</v>
      </c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>
        <v>121013.83</v>
      </c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>
        <v>199395.9</v>
      </c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>
        <v>105754.24000000001</v>
      </c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702141.42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39200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54859.31</v>
      </c>
      <c r="D38" s="29">
        <f>SUM(D14:D37)</f>
        <v>1143964.7000000002</v>
      </c>
      <c r="E38" s="9"/>
    </row>
    <row r="39" spans="1:7" ht="15.95" customHeight="1" thickBot="1">
      <c r="A39" s="16"/>
      <c r="B39" s="22" t="s">
        <v>26</v>
      </c>
      <c r="C39" s="19">
        <f>SUM(C14:C37)-D38</f>
        <v>2390749.46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64"/>
  <sheetViews>
    <sheetView tabSelected="1" workbookViewId="0">
      <selection activeCell="E62" sqref="E6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3" t="s">
        <v>56</v>
      </c>
      <c r="D5" s="84"/>
      <c r="E5" s="85"/>
    </row>
    <row r="6" spans="3:5" ht="30" customHeight="1" thickBot="1">
      <c r="C6" s="86" t="s">
        <v>73</v>
      </c>
      <c r="D6" s="87"/>
      <c r="E6" s="88"/>
    </row>
    <row r="7" spans="3:5" ht="12" customHeight="1" thickBot="1">
      <c r="C7" s="75" t="s">
        <v>67</v>
      </c>
      <c r="D7" s="43" t="s">
        <v>79</v>
      </c>
      <c r="E7" s="45">
        <v>1500</v>
      </c>
    </row>
    <row r="8" spans="3:5" s="63" customFormat="1" ht="12" customHeight="1" thickBot="1">
      <c r="C8" s="76"/>
      <c r="D8" s="43" t="s">
        <v>80</v>
      </c>
      <c r="E8" s="45">
        <v>9535</v>
      </c>
    </row>
    <row r="9" spans="3:5" s="63" customFormat="1" ht="12" customHeight="1" thickBot="1">
      <c r="C9" s="76"/>
      <c r="D9" s="43" t="s">
        <v>81</v>
      </c>
      <c r="E9" s="45">
        <v>39364.93</v>
      </c>
    </row>
    <row r="10" spans="3:5" s="60" customFormat="1" ht="12" customHeight="1" thickBot="1">
      <c r="C10" s="76"/>
      <c r="D10" s="43" t="s">
        <v>82</v>
      </c>
      <c r="E10" s="45">
        <v>8280</v>
      </c>
    </row>
    <row r="11" spans="3:5" s="60" customFormat="1" ht="12" customHeight="1" thickBot="1">
      <c r="C11" s="76"/>
      <c r="D11" s="43" t="s">
        <v>83</v>
      </c>
      <c r="E11" s="45">
        <v>43140</v>
      </c>
    </row>
    <row r="12" spans="3:5" s="63" customFormat="1" ht="12" customHeight="1" thickBot="1">
      <c r="C12" s="76"/>
      <c r="D12" s="43" t="s">
        <v>86</v>
      </c>
      <c r="E12" s="45">
        <v>25080</v>
      </c>
    </row>
    <row r="13" spans="3:5" s="63" customFormat="1" ht="12" customHeight="1" thickBot="1">
      <c r="C13" s="76"/>
      <c r="D13" s="43" t="s">
        <v>88</v>
      </c>
      <c r="E13" s="45">
        <v>38905.919999999998</v>
      </c>
    </row>
    <row r="14" spans="3:5" s="60" customFormat="1" ht="12" customHeight="1" thickBot="1">
      <c r="C14" s="76"/>
      <c r="D14" s="43" t="s">
        <v>89</v>
      </c>
      <c r="E14" s="45">
        <v>106560</v>
      </c>
    </row>
    <row r="15" spans="3:5" s="63" customFormat="1" ht="12" customHeight="1" thickBot="1">
      <c r="C15" s="76"/>
      <c r="D15" s="43" t="s">
        <v>90</v>
      </c>
      <c r="E15" s="45">
        <v>11038.8</v>
      </c>
    </row>
    <row r="16" spans="3:5" s="63" customFormat="1" ht="12" customHeight="1" thickBot="1">
      <c r="C16" s="76"/>
      <c r="D16" s="43" t="s">
        <v>91</v>
      </c>
      <c r="E16" s="45">
        <v>89388</v>
      </c>
    </row>
    <row r="17" spans="3:5" s="63" customFormat="1" ht="12" customHeight="1" thickBot="1">
      <c r="C17" s="76"/>
      <c r="D17" s="43" t="s">
        <v>92</v>
      </c>
      <c r="E17" s="45">
        <v>27072</v>
      </c>
    </row>
    <row r="18" spans="3:5" s="63" customFormat="1" ht="12" customHeight="1" thickBot="1">
      <c r="C18" s="76"/>
      <c r="D18" s="43" t="s">
        <v>93</v>
      </c>
      <c r="E18" s="45">
        <v>73679.27</v>
      </c>
    </row>
    <row r="19" spans="3:5" s="63" customFormat="1" ht="12" customHeight="1" thickBot="1">
      <c r="C19" s="76"/>
      <c r="D19" s="43" t="s">
        <v>94</v>
      </c>
      <c r="E19" s="45">
        <v>50000</v>
      </c>
    </row>
    <row r="20" spans="3:5" s="63" customFormat="1" ht="12" customHeight="1" thickBot="1">
      <c r="C20" s="76"/>
      <c r="D20" s="43" t="s">
        <v>95</v>
      </c>
      <c r="E20" s="45">
        <v>12750</v>
      </c>
    </row>
    <row r="21" spans="3:5" s="63" customFormat="1" ht="12" customHeight="1" thickBot="1">
      <c r="C21" s="76"/>
      <c r="D21" s="43" t="s">
        <v>96</v>
      </c>
      <c r="E21" s="45">
        <v>4706</v>
      </c>
    </row>
    <row r="22" spans="3:5" s="63" customFormat="1" ht="12" customHeight="1" thickBot="1">
      <c r="C22" s="76"/>
      <c r="D22" s="43" t="s">
        <v>97</v>
      </c>
      <c r="E22" s="45">
        <v>11520</v>
      </c>
    </row>
    <row r="23" spans="3:5" s="63" customFormat="1" ht="12" customHeight="1" thickBot="1">
      <c r="C23" s="76"/>
      <c r="D23" s="43" t="s">
        <v>98</v>
      </c>
      <c r="E23" s="45">
        <v>4800</v>
      </c>
    </row>
    <row r="24" spans="3:5" s="63" customFormat="1" ht="12" customHeight="1" thickBot="1">
      <c r="C24" s="76"/>
      <c r="D24" s="43" t="s">
        <v>99</v>
      </c>
      <c r="E24" s="45">
        <v>83361.5</v>
      </c>
    </row>
    <row r="25" spans="3:5" s="63" customFormat="1" ht="12" customHeight="1" thickBot="1">
      <c r="C25" s="76"/>
      <c r="D25" s="43" t="s">
        <v>100</v>
      </c>
      <c r="E25" s="45">
        <v>10839.6</v>
      </c>
    </row>
    <row r="26" spans="3:5" s="58" customFormat="1" ht="12" customHeight="1" thickBot="1">
      <c r="C26" s="76"/>
      <c r="D26" s="62" t="s">
        <v>101</v>
      </c>
      <c r="E26" s="45">
        <v>37800</v>
      </c>
    </row>
    <row r="27" spans="3:5" s="63" customFormat="1" ht="12" customHeight="1" thickBot="1">
      <c r="C27" s="76"/>
      <c r="D27" s="97" t="s">
        <v>102</v>
      </c>
      <c r="E27" s="45">
        <v>9120</v>
      </c>
    </row>
    <row r="28" spans="3:5" s="63" customFormat="1" ht="12" customHeight="1" thickBot="1">
      <c r="C28" s="76"/>
      <c r="D28" s="97" t="s">
        <v>104</v>
      </c>
      <c r="E28" s="45">
        <v>3700.4</v>
      </c>
    </row>
    <row r="29" spans="3:5" s="46" customFormat="1" ht="12" customHeight="1" thickBot="1">
      <c r="C29" s="76"/>
      <c r="D29" s="61"/>
      <c r="E29" s="45"/>
    </row>
    <row r="30" spans="3:5" s="59" customFormat="1" ht="12" customHeight="1" thickBot="1">
      <c r="C30" s="79" t="s">
        <v>70</v>
      </c>
      <c r="D30" s="80"/>
      <c r="E30" s="45"/>
    </row>
    <row r="31" spans="3:5" s="42" customFormat="1" ht="12" customHeight="1" thickBot="1">
      <c r="C31" s="92" t="s">
        <v>63</v>
      </c>
      <c r="D31" s="93"/>
      <c r="E31" s="44">
        <f>SUM(E7:E30)</f>
        <v>702141.41999999993</v>
      </c>
    </row>
    <row r="32" spans="3:5" s="55" customFormat="1" ht="12" customHeight="1" thickBot="1">
      <c r="C32" s="75" t="s">
        <v>76</v>
      </c>
      <c r="D32" s="43" t="s">
        <v>77</v>
      </c>
      <c r="E32" s="45">
        <v>8472</v>
      </c>
    </row>
    <row r="33" spans="3:5" s="60" customFormat="1" ht="12" customHeight="1" thickBot="1">
      <c r="C33" s="76"/>
      <c r="D33" s="43" t="s">
        <v>78</v>
      </c>
      <c r="E33" s="45">
        <v>51522.54</v>
      </c>
    </row>
    <row r="34" spans="3:5" s="60" customFormat="1" ht="12" customHeight="1" thickBot="1">
      <c r="C34" s="76"/>
      <c r="D34" s="43" t="s">
        <v>75</v>
      </c>
      <c r="E34" s="45">
        <v>794.49</v>
      </c>
    </row>
    <row r="35" spans="3:5" s="63" customFormat="1" ht="12" customHeight="1" thickBot="1">
      <c r="C35" s="76"/>
      <c r="D35" s="43" t="s">
        <v>87</v>
      </c>
      <c r="E35" s="45">
        <v>45612</v>
      </c>
    </row>
    <row r="36" spans="3:5" s="63" customFormat="1" ht="12" customHeight="1" thickBot="1">
      <c r="C36" s="76"/>
      <c r="D36" s="43" t="s">
        <v>103</v>
      </c>
      <c r="E36" s="45">
        <v>7154.8</v>
      </c>
    </row>
    <row r="37" spans="3:5" s="42" customFormat="1" ht="12" customHeight="1" thickBot="1">
      <c r="C37" s="77"/>
      <c r="D37" s="43" t="s">
        <v>105</v>
      </c>
      <c r="E37" s="45">
        <v>7458</v>
      </c>
    </row>
    <row r="38" spans="3:5" s="47" customFormat="1" ht="12" customHeight="1" thickBot="1">
      <c r="C38" s="81" t="s">
        <v>63</v>
      </c>
      <c r="D38" s="82"/>
      <c r="E38" s="44">
        <f>SUM(E32:E37)</f>
        <v>121013.83</v>
      </c>
    </row>
    <row r="39" spans="3:5" s="47" customFormat="1" ht="12" customHeight="1" thickBot="1">
      <c r="C39" s="75" t="s">
        <v>69</v>
      </c>
      <c r="D39" s="43" t="s">
        <v>84</v>
      </c>
      <c r="E39" s="45">
        <v>199395.9</v>
      </c>
    </row>
    <row r="40" spans="3:5" s="47" customFormat="1" ht="12" customHeight="1" thickBot="1">
      <c r="C40" s="76"/>
      <c r="D40" s="43" t="s">
        <v>85</v>
      </c>
      <c r="E40" s="45">
        <v>105754.24000000001</v>
      </c>
    </row>
    <row r="41" spans="3:5" s="47" customFormat="1" ht="12" customHeight="1" thickBot="1">
      <c r="C41" s="77"/>
      <c r="D41" s="48" t="s">
        <v>63</v>
      </c>
      <c r="E41" s="44">
        <f>SUM(E39:E40)</f>
        <v>305150.14</v>
      </c>
    </row>
    <row r="42" spans="3:5" s="47" customFormat="1" ht="12" customHeight="1" thickBot="1">
      <c r="C42" s="78"/>
      <c r="D42" s="78"/>
      <c r="E42" s="54">
        <f>E31+E38+E41</f>
        <v>1128305.3899999999</v>
      </c>
    </row>
    <row r="43" spans="3:5" s="47" customFormat="1" ht="12" customHeight="1">
      <c r="C43" s="51"/>
      <c r="D43" s="52"/>
      <c r="E43" s="53"/>
    </row>
    <row r="44" spans="3:5" s="47" customFormat="1" ht="11.25" customHeight="1" thickBot="1">
      <c r="C44" s="51"/>
      <c r="D44" s="52"/>
      <c r="E44" s="53"/>
    </row>
    <row r="45" spans="3:5" s="41" customFormat="1" ht="12" hidden="1" customHeight="1" thickBot="1">
      <c r="E45" s="32"/>
    </row>
    <row r="46" spans="3:5" s="46" customFormat="1" ht="23.25" customHeight="1" thickBot="1">
      <c r="C46" s="94" t="s">
        <v>66</v>
      </c>
      <c r="D46" s="95"/>
      <c r="E46" s="96"/>
    </row>
    <row r="47" spans="3:5" s="46" customFormat="1" ht="12" customHeight="1" thickBot="1">
      <c r="C47" s="34" t="s">
        <v>57</v>
      </c>
      <c r="D47" s="34" t="s">
        <v>58</v>
      </c>
      <c r="E47" s="35" t="s">
        <v>59</v>
      </c>
    </row>
    <row r="48" spans="3:5" s="46" customFormat="1" ht="12" customHeight="1" thickBot="1">
      <c r="C48" s="75" t="s">
        <v>71</v>
      </c>
      <c r="D48" s="43" t="s">
        <v>74</v>
      </c>
      <c r="E48" s="45">
        <v>5446.91</v>
      </c>
    </row>
    <row r="49" spans="3:5" s="57" customFormat="1" ht="12" customHeight="1" thickBot="1">
      <c r="C49" s="76"/>
      <c r="D49" s="43" t="s">
        <v>75</v>
      </c>
      <c r="E49" s="45">
        <v>10212.4</v>
      </c>
    </row>
    <row r="50" spans="3:5" s="55" customFormat="1" ht="12" customHeight="1" thickBot="1">
      <c r="C50" s="76"/>
      <c r="D50" s="43"/>
      <c r="E50" s="45"/>
    </row>
    <row r="51" spans="3:5" s="46" customFormat="1" ht="12" customHeight="1" thickBot="1">
      <c r="C51" s="77"/>
      <c r="D51" s="48" t="s">
        <v>63</v>
      </c>
      <c r="E51" s="44">
        <f>SUM(E48:E50)</f>
        <v>15659.31</v>
      </c>
    </row>
    <row r="52" spans="3:5" s="46" customFormat="1" ht="12" customHeight="1" thickBot="1">
      <c r="C52" s="75" t="s">
        <v>64</v>
      </c>
      <c r="D52" s="43"/>
      <c r="E52" s="45"/>
    </row>
    <row r="53" spans="3:5" s="46" customFormat="1" ht="12" customHeight="1" thickBot="1">
      <c r="C53" s="77"/>
      <c r="D53" s="48" t="s">
        <v>63</v>
      </c>
      <c r="E53" s="44">
        <f>SUM(E52)</f>
        <v>0</v>
      </c>
    </row>
    <row r="54" spans="3:5" s="46" customFormat="1" ht="12" customHeight="1" thickBot="1">
      <c r="C54" s="75" t="s">
        <v>68</v>
      </c>
      <c r="D54" s="43"/>
      <c r="E54" s="45"/>
    </row>
    <row r="55" spans="3:5" s="56" customFormat="1" ht="12" customHeight="1" thickBot="1">
      <c r="C55" s="76"/>
      <c r="D55" s="43"/>
      <c r="E55" s="45"/>
    </row>
    <row r="56" spans="3:5" s="56" customFormat="1" ht="12" customHeight="1" thickBot="1">
      <c r="C56" s="76"/>
      <c r="D56" s="43"/>
      <c r="E56" s="45"/>
    </row>
    <row r="57" spans="3:5" s="46" customFormat="1" ht="12" customHeight="1" thickBot="1">
      <c r="C57" s="77"/>
      <c r="D57" s="48" t="s">
        <v>63</v>
      </c>
      <c r="E57" s="44">
        <f>SUM(E54:E56)</f>
        <v>0</v>
      </c>
    </row>
    <row r="58" spans="3:5" s="46" customFormat="1" ht="13.5" customHeight="1" thickBot="1">
      <c r="C58" s="81" t="s">
        <v>65</v>
      </c>
      <c r="D58" s="82"/>
      <c r="E58" s="49">
        <f>E51+E53+E57</f>
        <v>15659.31</v>
      </c>
    </row>
    <row r="59" spans="3:5" ht="15" customHeight="1" thickBot="1"/>
    <row r="60" spans="3:5" s="36" customFormat="1" ht="13.5" hidden="1" customHeight="1" thickBot="1">
      <c r="C60" s="89"/>
      <c r="D60" s="90"/>
      <c r="E60" s="91"/>
    </row>
    <row r="61" spans="3:5" s="33" customFormat="1" ht="13.5" thickBot="1">
      <c r="C61" s="74" t="s">
        <v>63</v>
      </c>
      <c r="D61" s="74"/>
      <c r="E61" s="50">
        <f>E42+E58</f>
        <v>1143964.7</v>
      </c>
    </row>
    <row r="62" spans="3:5" s="33" customFormat="1" ht="12" customHeight="1">
      <c r="C62"/>
      <c r="D62"/>
      <c r="E62" s="32"/>
    </row>
    <row r="63" spans="3:5" s="33" customFormat="1" ht="12" customHeight="1">
      <c r="C63"/>
      <c r="D63"/>
      <c r="E63" s="32"/>
    </row>
    <row r="64" spans="3:5" ht="12" customHeight="1"/>
  </sheetData>
  <mergeCells count="16">
    <mergeCell ref="C5:E5"/>
    <mergeCell ref="C6:E6"/>
    <mergeCell ref="C60:E60"/>
    <mergeCell ref="C31:D31"/>
    <mergeCell ref="C48:C51"/>
    <mergeCell ref="C52:C53"/>
    <mergeCell ref="C54:C57"/>
    <mergeCell ref="C58:D58"/>
    <mergeCell ref="C46:E46"/>
    <mergeCell ref="C7:C29"/>
    <mergeCell ref="C61:D61"/>
    <mergeCell ref="C39:C41"/>
    <mergeCell ref="C42:D42"/>
    <mergeCell ref="C32:C37"/>
    <mergeCell ref="C30:D30"/>
    <mergeCell ref="C38:D3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2019-12-18T07:34:36Z</dcterms:modified>
</cp:coreProperties>
</file>