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48" i="4" l="1"/>
  <c r="E54" i="4" l="1"/>
  <c r="E60" i="4" l="1"/>
  <c r="E31" i="4"/>
  <c r="E56" i="4"/>
  <c r="C37" i="1"/>
  <c r="E26" i="4"/>
  <c r="E28" i="4" s="1"/>
  <c r="E37" i="4"/>
  <c r="D37" i="1"/>
  <c r="E61" i="4" l="1"/>
  <c r="E38" i="4"/>
  <c r="C38" i="1"/>
  <c r="E64" i="4" l="1"/>
</calcChain>
</file>

<file path=xl/sharedStrings.xml><?xml version="1.0" encoding="utf-8"?>
<sst xmlns="http://schemas.openxmlformats.org/spreadsheetml/2006/main" count="106" uniqueCount="98">
  <si>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</si>
  <si>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</si>
  <si>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</si>
  <si>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</si>
  <si>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</si>
  <si>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</si>
  <si>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</si>
  <si>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</si>
  <si>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</si>
  <si>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</si>
  <si>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</si>
  <si>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</si>
  <si>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</si>
  <si>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</si>
  <si>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</si>
  <si>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</si>
  <si>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</si>
  <si>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</si>
  <si>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</si>
  <si>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</si>
  <si>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</si>
  <si>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</si>
  <si>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</si>
  <si>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</si>
  <si>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</si>
  <si>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</si>
  <si>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</si>
  <si>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</si>
  <si>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</si>
  <si>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</si>
  <si>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</si>
  <si>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</si>
  <si>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</si>
  <si>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</si>
  <si>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</si>
  <si>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</si>
  <si>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</si>
  <si>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</si>
  <si>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</si>
  <si>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</si>
  <si>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</si>
  <si>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</si>
  <si>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</si>
  <si>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</si>
  <si>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</si>
  <si>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</si>
  <si>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</si>
  <si>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</si>
  <si>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</si>
  <si>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</si>
  <si>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</si>
  <si>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</si>
  <si>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</si>
  <si>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</si>
  <si>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</si>
  <si>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</si>
  <si>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</si>
  <si>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</si>
  <si>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</si>
  <si>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</si>
  <si>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</si>
  <si>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</si>
  <si>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</si>
  <si>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</si>
  <si>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</si>
  <si>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</si>
  <si>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</si>
  <si>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</si>
  <si>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</si>
  <si>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Ishrana bolesnika</t>
  </si>
  <si>
    <t>Citostatici sa B I D Liste Lekova</t>
  </si>
  <si>
    <t xml:space="preserve"> </t>
  </si>
  <si>
    <t>Ostali materijalni troškovi</t>
  </si>
  <si>
    <t>Reagensi izuzev za transfuziju</t>
  </si>
  <si>
    <t>Стање средстава на рачуну на дан 06.10.2021. године</t>
  </si>
  <si>
    <r>
      <t>Specifikacija izvršenih plaćanja iz sredstava prenetih od strane RFZO-a po dobavljačima na dan 06.10.2021.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</si>
  <si>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>Paragraf doo Novi Sad</t>
  </si>
  <si>
    <t>Sanitetski materijal</t>
  </si>
  <si>
    <t>TPS Tehnomed doo Beograd</t>
  </si>
  <si>
    <t>Inko National doo Vrbas</t>
  </si>
  <si>
    <t>Gataric group doo Novi Sad</t>
  </si>
  <si>
    <t>Aqua system doo Novi Sad</t>
  </si>
  <si>
    <t>Grgur uglješa Gvozden doo Novi Sad</t>
  </si>
  <si>
    <t>Jugofeniks doo Beograd</t>
  </si>
  <si>
    <t>R digitalna štampa doo Novi Sad</t>
  </si>
  <si>
    <t>Kremen doo Novi Sad</t>
  </si>
  <si>
    <t>Central str Novi Sad</t>
  </si>
  <si>
    <t>Com Data doo Novi Sad</t>
  </si>
  <si>
    <t>IZJZV Novi Sad</t>
  </si>
  <si>
    <t>MG doo Novi Sad</t>
  </si>
  <si>
    <t>NBS Beograd</t>
  </si>
  <si>
    <t>Medicinski fakultet Novi Sad</t>
  </si>
  <si>
    <t>Tehnometal doo Novi Sad</t>
  </si>
  <si>
    <t>Medilabor doo Novi Sad</t>
  </si>
  <si>
    <t>Promedia doo Kikinda</t>
  </si>
  <si>
    <t>Superlab doo Beograd</t>
  </si>
  <si>
    <t>Gradska Poreska Uprava Novi Sad</t>
  </si>
  <si>
    <t>Sava osiguranje ad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</si>
</sst>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9"/>
  <sheetViews>
    <sheetView tabSelected="1" workbookViewId="0">
      <selection activeCell="D31" sqref="D31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75" t="s">
        <v>0</v>
      </c>
      <c r="C2" s="75"/>
      <c r="D2" s="75"/>
      <c r="E2" s="3"/>
      <c r="F2" s="3"/>
    </row>
    <row r="3" spans="1:7" ht="12.75" customHeight="1">
      <c r="B3" s="76" t="s">
        <v>74</v>
      </c>
      <c r="C3" s="77"/>
      <c r="D3" s="77"/>
    </row>
    <row r="5" spans="1:7" ht="15">
      <c r="A5" s="67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41</v>
      </c>
      <c r="C7" s="4"/>
      <c r="D7" s="3"/>
    </row>
    <row r="8" spans="1:7" ht="15">
      <c r="A8" s="78" t="s">
        <v>3</v>
      </c>
      <c r="B8" s="78"/>
      <c r="C8" s="1"/>
    </row>
    <row r="9" spans="1:7" ht="15">
      <c r="A9" s="78"/>
      <c r="B9" s="78"/>
      <c r="C9" s="1"/>
    </row>
    <row r="10" spans="1:7" ht="15" customHeight="1" thickBot="1">
      <c r="A10" s="10"/>
      <c r="E10" s="10"/>
    </row>
    <row r="11" spans="1:7" ht="14.25" customHeight="1">
      <c r="A11" s="80" t="s">
        <v>5</v>
      </c>
      <c r="B11" s="79" t="s">
        <v>6</v>
      </c>
      <c r="C11" s="79" t="s">
        <v>7</v>
      </c>
      <c r="D11" s="79"/>
      <c r="E11" s="73"/>
    </row>
    <row r="12" spans="1:7" ht="13.5" thickBot="1">
      <c r="A12" s="81"/>
      <c r="B12" s="82"/>
      <c r="C12" s="12" t="s">
        <v>8</v>
      </c>
      <c r="D12" s="11" t="s">
        <v>9</v>
      </c>
      <c r="E12" s="74"/>
    </row>
    <row r="13" spans="1:7" ht="15.95" customHeight="1" thickBot="1">
      <c r="A13" s="9"/>
      <c r="B13" s="23" t="s">
        <v>42</v>
      </c>
      <c r="C13" s="19">
        <v>4164381.06</v>
      </c>
      <c r="D13" s="29"/>
      <c r="E13" s="13"/>
    </row>
    <row r="14" spans="1:7" ht="15.95" customHeight="1" thickBot="1">
      <c r="A14" s="20" t="s">
        <v>27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28</v>
      </c>
      <c r="B15" s="6" t="s">
        <v>11</v>
      </c>
      <c r="C15" s="19"/>
      <c r="D15" s="27">
        <v>38581.15</v>
      </c>
      <c r="E15" s="5"/>
    </row>
    <row r="16" spans="1:7" ht="15.95" customHeight="1">
      <c r="A16" s="20" t="s">
        <v>29</v>
      </c>
      <c r="B16" s="6" t="s">
        <v>43</v>
      </c>
      <c r="C16" s="17"/>
      <c r="D16" s="27"/>
      <c r="E16" s="5"/>
    </row>
    <row r="17" spans="1:11" ht="15.95" customHeight="1">
      <c r="A17" s="20" t="s">
        <v>30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35</v>
      </c>
      <c r="B18" s="63" t="s">
        <v>57</v>
      </c>
      <c r="C18" s="17"/>
      <c r="D18" s="17"/>
      <c r="E18" s="5"/>
    </row>
    <row r="19" spans="1:11" ht="15.95" customHeight="1">
      <c r="A19" s="25" t="s">
        <v>36</v>
      </c>
      <c r="B19" s="63" t="s">
        <v>66</v>
      </c>
      <c r="C19" s="17"/>
      <c r="D19" s="27"/>
      <c r="E19" s="5"/>
    </row>
    <row r="20" spans="1:11" ht="15.95" customHeight="1">
      <c r="A20" s="25" t="s">
        <v>37</v>
      </c>
      <c r="B20" s="63" t="s">
        <v>67</v>
      </c>
      <c r="C20" s="37"/>
      <c r="D20" s="17"/>
      <c r="E20" s="5"/>
    </row>
    <row r="21" spans="1:11" ht="15.75" customHeight="1">
      <c r="A21" s="20" t="s">
        <v>31</v>
      </c>
      <c r="B21" s="6" t="s">
        <v>13</v>
      </c>
      <c r="C21" s="17">
        <v>113019</v>
      </c>
      <c r="D21" s="27">
        <v>109087.8</v>
      </c>
      <c r="E21" s="5"/>
      <c r="G21" s="30"/>
      <c r="J21" s="30"/>
      <c r="K21" s="30"/>
    </row>
    <row r="22" spans="1:11" ht="15.95" customHeight="1">
      <c r="A22" s="25" t="s">
        <v>44</v>
      </c>
      <c r="B22" s="6" t="s">
        <v>51</v>
      </c>
      <c r="C22" s="17"/>
      <c r="D22" s="27"/>
      <c r="E22" s="5"/>
    </row>
    <row r="23" spans="1:11" ht="15.95" customHeight="1">
      <c r="A23" s="25" t="s">
        <v>45</v>
      </c>
      <c r="B23" s="7" t="s">
        <v>14</v>
      </c>
      <c r="C23" s="17"/>
      <c r="D23" s="27"/>
      <c r="E23" s="5"/>
    </row>
    <row r="24" spans="1:11" ht="15.95" customHeight="1">
      <c r="A24" s="25" t="s">
        <v>46</v>
      </c>
      <c r="B24" s="7" t="s">
        <v>15</v>
      </c>
      <c r="C24" s="17"/>
      <c r="D24" s="27"/>
      <c r="E24" s="5"/>
    </row>
    <row r="25" spans="1:11" ht="15.95" customHeight="1">
      <c r="A25" s="20" t="s">
        <v>32</v>
      </c>
      <c r="B25" s="6" t="s">
        <v>16</v>
      </c>
      <c r="C25" s="17"/>
      <c r="D25" s="27"/>
      <c r="E25" s="5"/>
    </row>
    <row r="26" spans="1:11" ht="15.95" customHeight="1">
      <c r="A26" s="20" t="s">
        <v>33</v>
      </c>
      <c r="B26" s="6" t="s">
        <v>17</v>
      </c>
      <c r="C26" s="18"/>
      <c r="D26" s="27"/>
      <c r="E26" s="5"/>
    </row>
    <row r="27" spans="1:11" ht="15.95" customHeight="1">
      <c r="A27" s="25" t="s">
        <v>38</v>
      </c>
      <c r="B27" s="7" t="s">
        <v>18</v>
      </c>
      <c r="C27" s="17"/>
      <c r="D27" s="17"/>
      <c r="E27" s="5"/>
      <c r="H27" s="30"/>
      <c r="J27" s="30"/>
    </row>
    <row r="28" spans="1:11" ht="15.95" customHeight="1">
      <c r="A28" s="25" t="s">
        <v>39</v>
      </c>
      <c r="B28" s="7" t="s">
        <v>19</v>
      </c>
      <c r="C28" s="17"/>
      <c r="D28" s="27"/>
      <c r="E28" s="5"/>
    </row>
    <row r="29" spans="1:11" ht="15.95" customHeight="1">
      <c r="A29" s="25" t="s">
        <v>40</v>
      </c>
      <c r="B29" s="7" t="s">
        <v>20</v>
      </c>
      <c r="C29" s="17"/>
      <c r="D29" s="17"/>
      <c r="E29" s="5"/>
      <c r="I29" s="30"/>
    </row>
    <row r="30" spans="1:11" ht="15.95" customHeight="1">
      <c r="A30" s="20" t="s">
        <v>34</v>
      </c>
      <c r="B30" s="8" t="s">
        <v>21</v>
      </c>
      <c r="C30" s="17"/>
      <c r="D30" s="27">
        <v>807786.72</v>
      </c>
      <c r="E30" s="5"/>
    </row>
    <row r="31" spans="1:11" ht="15.95" customHeight="1">
      <c r="A31" s="25" t="s">
        <v>47</v>
      </c>
      <c r="B31" s="7" t="s">
        <v>22</v>
      </c>
      <c r="C31" s="17"/>
      <c r="D31" s="17"/>
      <c r="E31" s="5"/>
    </row>
    <row r="32" spans="1:11" ht="15.95" customHeight="1">
      <c r="A32" s="25" t="s">
        <v>48</v>
      </c>
      <c r="B32" s="7" t="s">
        <v>23</v>
      </c>
      <c r="C32" s="17"/>
      <c r="D32" s="27"/>
      <c r="E32" s="5"/>
    </row>
    <row r="33" spans="1:5" ht="15.95" customHeight="1">
      <c r="A33" s="20" t="s">
        <v>49</v>
      </c>
      <c r="B33" s="8" t="s">
        <v>24</v>
      </c>
      <c r="C33" s="17"/>
      <c r="D33" s="17">
        <v>134035.38</v>
      </c>
      <c r="E33" s="38"/>
    </row>
    <row r="34" spans="1:5" s="36" customFormat="1" ht="15.95" customHeight="1">
      <c r="A34" s="25" t="s">
        <v>63</v>
      </c>
      <c r="B34" s="7" t="s">
        <v>71</v>
      </c>
      <c r="C34" s="17"/>
      <c r="D34" s="17"/>
      <c r="E34" s="38"/>
    </row>
    <row r="35" spans="1:5" ht="15.95" customHeight="1">
      <c r="A35" s="20" t="s">
        <v>53</v>
      </c>
      <c r="B35" s="8" t="s">
        <v>50</v>
      </c>
      <c r="C35" s="17">
        <v>4350</v>
      </c>
      <c r="D35" s="27"/>
      <c r="E35" s="5"/>
    </row>
    <row r="36" spans="1:5" ht="15.95" customHeight="1" thickBot="1">
      <c r="A36" s="20" t="s">
        <v>62</v>
      </c>
      <c r="B36" s="15" t="s">
        <v>52</v>
      </c>
      <c r="C36" s="19"/>
      <c r="D36" s="28"/>
      <c r="E36" s="16"/>
    </row>
    <row r="37" spans="1:5" ht="15.95" customHeight="1">
      <c r="A37" s="9"/>
      <c r="B37" s="21" t="s">
        <v>25</v>
      </c>
      <c r="C37" s="26">
        <f>SUM(C14:C36)</f>
        <v>117369</v>
      </c>
      <c r="D37" s="29">
        <f>SUM(D13:D36)</f>
        <v>1089491.0499999998</v>
      </c>
      <c r="E37" s="9"/>
    </row>
    <row r="38" spans="1:5" ht="15.95" customHeight="1" thickBot="1">
      <c r="A38" s="16"/>
      <c r="B38" s="22" t="s">
        <v>26</v>
      </c>
      <c r="C38" s="19">
        <f>SUM(C13:C36)-D37</f>
        <v>3192259.0100000007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67"/>
  <sheetViews>
    <sheetView topLeftCell="A22" workbookViewId="0">
      <selection activeCell="E9" sqref="E9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83" t="s">
        <v>54</v>
      </c>
      <c r="D5" s="84"/>
      <c r="E5" s="85"/>
    </row>
    <row r="6" spans="3:5" ht="24" customHeight="1" thickBot="1">
      <c r="C6" s="86" t="s">
        <v>75</v>
      </c>
      <c r="D6" s="87"/>
      <c r="E6" s="88"/>
    </row>
    <row r="7" spans="3:5" ht="12" customHeight="1" thickBot="1">
      <c r="C7" s="94" t="s">
        <v>72</v>
      </c>
      <c r="D7" s="41" t="s">
        <v>76</v>
      </c>
      <c r="E7" s="43">
        <v>73590</v>
      </c>
    </row>
    <row r="8" spans="3:5" s="69" customFormat="1" ht="12" customHeight="1" thickBot="1">
      <c r="C8" s="95"/>
      <c r="D8" s="55" t="s">
        <v>79</v>
      </c>
      <c r="E8" s="43">
        <v>25995.599999999999</v>
      </c>
    </row>
    <row r="9" spans="3:5" s="72" customFormat="1" ht="12" customHeight="1" thickBot="1">
      <c r="C9" s="95"/>
      <c r="D9" s="55" t="s">
        <v>80</v>
      </c>
      <c r="E9" s="43">
        <v>47876.2</v>
      </c>
    </row>
    <row r="10" spans="3:5" s="72" customFormat="1" ht="12" customHeight="1" thickBot="1">
      <c r="C10" s="95"/>
      <c r="D10" s="55" t="s">
        <v>81</v>
      </c>
      <c r="E10" s="43">
        <v>68732.639999999999</v>
      </c>
    </row>
    <row r="11" spans="3:5" s="72" customFormat="1" ht="12" customHeight="1" thickBot="1">
      <c r="C11" s="95"/>
      <c r="D11" s="55" t="s">
        <v>82</v>
      </c>
      <c r="E11" s="43">
        <v>160512</v>
      </c>
    </row>
    <row r="12" spans="3:5" s="72" customFormat="1" ht="12" customHeight="1" thickBot="1">
      <c r="C12" s="95"/>
      <c r="D12" s="55" t="s">
        <v>83</v>
      </c>
      <c r="E12" s="43">
        <v>14328</v>
      </c>
    </row>
    <row r="13" spans="3:5" s="72" customFormat="1" ht="12" customHeight="1" thickBot="1">
      <c r="C13" s="95"/>
      <c r="D13" s="55" t="s">
        <v>84</v>
      </c>
      <c r="E13" s="43">
        <v>8000</v>
      </c>
    </row>
    <row r="14" spans="3:5" s="68" customFormat="1" ht="12" customHeight="1" thickBot="1">
      <c r="C14" s="95"/>
      <c r="D14" s="55" t="s">
        <v>85</v>
      </c>
      <c r="E14" s="43">
        <v>4200</v>
      </c>
    </row>
    <row r="15" spans="3:5" s="72" customFormat="1" ht="12" customHeight="1" thickBot="1">
      <c r="C15" s="95"/>
      <c r="D15" s="55" t="s">
        <v>86</v>
      </c>
      <c r="E15" s="43">
        <v>7770</v>
      </c>
    </row>
    <row r="16" spans="3:5" s="72" customFormat="1" ht="12" customHeight="1" thickBot="1">
      <c r="C16" s="95"/>
      <c r="D16" s="55" t="s">
        <v>87</v>
      </c>
      <c r="E16" s="43">
        <v>110000</v>
      </c>
    </row>
    <row r="17" spans="3:5" s="72" customFormat="1" ht="12" customHeight="1" thickBot="1">
      <c r="C17" s="95"/>
      <c r="D17" s="55" t="s">
        <v>88</v>
      </c>
      <c r="E17" s="43">
        <v>6400</v>
      </c>
    </row>
    <row r="18" spans="3:5" s="72" customFormat="1" ht="12" customHeight="1" thickBot="1">
      <c r="C18" s="95"/>
      <c r="D18" s="55" t="s">
        <v>89</v>
      </c>
      <c r="E18" s="43">
        <v>12240</v>
      </c>
    </row>
    <row r="19" spans="3:5" s="68" customFormat="1" ht="12" customHeight="1" thickBot="1">
      <c r="C19" s="95"/>
      <c r="D19" s="55" t="s">
        <v>90</v>
      </c>
      <c r="E19" s="43">
        <v>45000</v>
      </c>
    </row>
    <row r="20" spans="3:5" s="72" customFormat="1" ht="12" customHeight="1" thickBot="1">
      <c r="C20" s="95"/>
      <c r="D20" s="55" t="s">
        <v>91</v>
      </c>
      <c r="E20" s="43">
        <v>150000</v>
      </c>
    </row>
    <row r="21" spans="3:5" s="72" customFormat="1" ht="12" customHeight="1" thickBot="1">
      <c r="C21" s="95"/>
      <c r="D21" s="55" t="s">
        <v>92</v>
      </c>
      <c r="E21" s="43">
        <v>1699</v>
      </c>
    </row>
    <row r="22" spans="3:5" s="72" customFormat="1" ht="12" customHeight="1" thickBot="1">
      <c r="C22" s="95"/>
      <c r="D22" s="55" t="s">
        <v>96</v>
      </c>
      <c r="E22" s="43">
        <v>6937</v>
      </c>
    </row>
    <row r="23" spans="3:5" s="72" customFormat="1" ht="12" customHeight="1" thickBot="1">
      <c r="C23" s="95"/>
      <c r="D23" s="55" t="s">
        <v>97</v>
      </c>
      <c r="E23" s="43">
        <v>35226.28</v>
      </c>
    </row>
    <row r="24" spans="3:5" s="69" customFormat="1" ht="12" customHeight="1" thickBot="1">
      <c r="C24" s="95"/>
      <c r="D24" s="55" t="s">
        <v>78</v>
      </c>
      <c r="E24" s="43">
        <v>29280</v>
      </c>
    </row>
    <row r="25" spans="3:5" s="60" customFormat="1" ht="12" customHeight="1" thickBot="1">
      <c r="C25" s="95"/>
      <c r="D25" s="55"/>
      <c r="E25" s="43"/>
    </row>
    <row r="26" spans="3:5" s="59" customFormat="1" ht="12" customHeight="1" thickBot="1">
      <c r="C26" s="92" t="s">
        <v>58</v>
      </c>
      <c r="D26" s="93"/>
      <c r="E26" s="42">
        <f>SUM(E7:E25)</f>
        <v>807786.72</v>
      </c>
    </row>
    <row r="27" spans="3:5" s="54" customFormat="1" ht="12" customHeight="1" thickBot="1">
      <c r="C27" s="105" t="s">
        <v>64</v>
      </c>
      <c r="D27" s="106"/>
      <c r="E27" s="43"/>
    </row>
    <row r="28" spans="3:5" s="40" customFormat="1" ht="12" customHeight="1" thickBot="1">
      <c r="C28" s="92" t="s">
        <v>58</v>
      </c>
      <c r="D28" s="93"/>
      <c r="E28" s="42">
        <f>E26+E27</f>
        <v>807786.72</v>
      </c>
    </row>
    <row r="29" spans="3:5" s="53" customFormat="1" ht="12" customHeight="1" thickBot="1">
      <c r="C29" s="94" t="s">
        <v>69</v>
      </c>
      <c r="D29" s="41"/>
      <c r="E29" s="43"/>
    </row>
    <row r="30" spans="3:5" s="56" customFormat="1" ht="12" customHeight="1" thickBot="1">
      <c r="C30" s="95"/>
      <c r="D30" s="41"/>
      <c r="E30" s="43"/>
    </row>
    <row r="31" spans="3:5" s="45" customFormat="1" ht="12" customHeight="1" thickBot="1">
      <c r="C31" s="97" t="s">
        <v>58</v>
      </c>
      <c r="D31" s="98"/>
      <c r="E31" s="42">
        <f>SUM(E29:E30)</f>
        <v>0</v>
      </c>
    </row>
    <row r="32" spans="3:5" s="45" customFormat="1" ht="12.75" customHeight="1" thickBot="1">
      <c r="C32" s="94" t="s">
        <v>77</v>
      </c>
      <c r="D32" s="55"/>
      <c r="E32" s="43"/>
    </row>
    <row r="33" spans="3:5" s="72" customFormat="1" ht="12.75" customHeight="1" thickBot="1">
      <c r="C33" s="95"/>
      <c r="D33" s="55" t="s">
        <v>93</v>
      </c>
      <c r="E33" s="43">
        <v>24888</v>
      </c>
    </row>
    <row r="34" spans="3:5" s="72" customFormat="1" ht="12.75" customHeight="1" thickBot="1">
      <c r="C34" s="95"/>
      <c r="D34" s="55" t="s">
        <v>94</v>
      </c>
      <c r="E34" s="43">
        <v>72537.600000000006</v>
      </c>
    </row>
    <row r="35" spans="3:5" s="72" customFormat="1" ht="12.75" customHeight="1" thickBot="1">
      <c r="C35" s="95"/>
      <c r="D35" s="55" t="s">
        <v>95</v>
      </c>
      <c r="E35" s="43">
        <v>11662.2</v>
      </c>
    </row>
    <row r="36" spans="3:5" s="66" customFormat="1" ht="12.75" customHeight="1" thickBot="1">
      <c r="C36" s="95"/>
      <c r="D36" s="55"/>
      <c r="E36" s="43"/>
    </row>
    <row r="37" spans="3:5" s="45" customFormat="1" ht="12" customHeight="1" thickBot="1">
      <c r="C37" s="96"/>
      <c r="D37" s="46" t="s">
        <v>58</v>
      </c>
      <c r="E37" s="42">
        <f>SUM(E32:E36)</f>
        <v>109087.8</v>
      </c>
    </row>
    <row r="38" spans="3:5" s="45" customFormat="1" ht="12" customHeight="1" thickBot="1">
      <c r="C38" s="104"/>
      <c r="D38" s="104"/>
      <c r="E38" s="52">
        <f>E28+E31+E37</f>
        <v>916874.52</v>
      </c>
    </row>
    <row r="39" spans="3:5" s="45" customFormat="1" ht="12" customHeight="1">
      <c r="C39" s="49" t="s">
        <v>65</v>
      </c>
      <c r="D39" s="50"/>
      <c r="E39" s="51"/>
    </row>
    <row r="40" spans="3:5" s="45" customFormat="1" ht="11.25" customHeight="1" thickBot="1">
      <c r="C40" s="49"/>
      <c r="D40" s="50"/>
      <c r="E40" s="51"/>
    </row>
    <row r="41" spans="3:5" s="39" customFormat="1" ht="12" hidden="1" customHeight="1" thickBot="1">
      <c r="E41" s="31"/>
    </row>
    <row r="42" spans="3:5" s="44" customFormat="1" ht="23.25" customHeight="1" thickBot="1">
      <c r="C42" s="99" t="s">
        <v>59</v>
      </c>
      <c r="D42" s="100"/>
      <c r="E42" s="101"/>
    </row>
    <row r="43" spans="3:5" s="44" customFormat="1" ht="12" customHeight="1" thickBot="1">
      <c r="C43" s="33" t="s">
        <v>55</v>
      </c>
      <c r="D43" s="33" t="s">
        <v>56</v>
      </c>
      <c r="E43" s="34"/>
    </row>
    <row r="44" spans="3:5" s="44" customFormat="1" ht="12" customHeight="1" thickBot="1">
      <c r="C44" s="94" t="s">
        <v>60</v>
      </c>
      <c r="D44" s="41"/>
      <c r="E44" s="43"/>
    </row>
    <row r="45" spans="3:5" s="71" customFormat="1" ht="12" customHeight="1" thickBot="1">
      <c r="C45" s="95"/>
      <c r="D45" s="41"/>
      <c r="E45" s="43"/>
    </row>
    <row r="46" spans="3:5" s="71" customFormat="1" ht="12" customHeight="1" thickBot="1">
      <c r="C46" s="95"/>
      <c r="D46" s="41"/>
      <c r="E46" s="43"/>
    </row>
    <row r="47" spans="3:5" s="65" customFormat="1" ht="12" customHeight="1" thickBot="1">
      <c r="C47" s="95"/>
      <c r="D47" s="41"/>
      <c r="E47" s="43"/>
    </row>
    <row r="48" spans="3:5" s="44" customFormat="1" ht="12" customHeight="1" thickBot="1">
      <c r="C48" s="96"/>
      <c r="D48" s="46" t="s">
        <v>58</v>
      </c>
      <c r="E48" s="42">
        <f>SUM(E44:E47)</f>
        <v>0</v>
      </c>
    </row>
    <row r="49" spans="3:11" s="44" customFormat="1" ht="12" customHeight="1" thickBot="1">
      <c r="C49" s="94" t="s">
        <v>68</v>
      </c>
      <c r="D49" s="41"/>
      <c r="E49" s="43"/>
    </row>
    <row r="50" spans="3:11" s="64" customFormat="1" ht="12" customHeight="1" thickBot="1">
      <c r="C50" s="95"/>
      <c r="D50" s="41"/>
      <c r="E50" s="43"/>
    </row>
    <row r="51" spans="3:11" s="70" customFormat="1" ht="12" customHeight="1" thickBot="1">
      <c r="C51" s="95"/>
      <c r="D51" s="41"/>
      <c r="E51" s="43"/>
    </row>
    <row r="52" spans="3:11" s="70" customFormat="1" ht="12" customHeight="1" thickBot="1">
      <c r="C52" s="95"/>
      <c r="D52" s="41"/>
      <c r="E52" s="43"/>
    </row>
    <row r="53" spans="3:11" s="62" customFormat="1" ht="12" customHeight="1" thickBot="1">
      <c r="C53" s="95"/>
      <c r="D53" s="41"/>
      <c r="E53" s="43"/>
    </row>
    <row r="54" spans="3:11" s="44" customFormat="1" ht="12" customHeight="1" thickBot="1">
      <c r="C54" s="96"/>
      <c r="D54" s="46" t="s">
        <v>58</v>
      </c>
      <c r="E54" s="42">
        <f>SUM(E49:E53)</f>
        <v>0</v>
      </c>
      <c r="I54" s="30"/>
      <c r="K54" s="30"/>
    </row>
    <row r="55" spans="3:11" s="44" customFormat="1" ht="12" customHeight="1" thickBot="1">
      <c r="C55" s="94" t="s">
        <v>70</v>
      </c>
      <c r="D55" s="41"/>
      <c r="E55" s="43"/>
    </row>
    <row r="56" spans="3:11" s="44" customFormat="1" ht="12" customHeight="1" thickBot="1">
      <c r="C56" s="96"/>
      <c r="D56" s="46" t="s">
        <v>58</v>
      </c>
      <c r="E56" s="42">
        <f>SUM(E55:E55)</f>
        <v>0</v>
      </c>
    </row>
    <row r="57" spans="3:11" s="57" customFormat="1" ht="12" customHeight="1" thickBot="1">
      <c r="C57" s="94" t="s">
        <v>73</v>
      </c>
      <c r="D57" s="58"/>
      <c r="E57" s="43"/>
    </row>
    <row r="58" spans="3:11" s="71" customFormat="1" ht="12" customHeight="1" thickBot="1">
      <c r="C58" s="95"/>
      <c r="D58" s="58"/>
      <c r="E58" s="43"/>
    </row>
    <row r="59" spans="3:11" s="61" customFormat="1" ht="12" customHeight="1" thickBot="1">
      <c r="C59" s="95"/>
      <c r="D59" s="58"/>
      <c r="E59" s="43"/>
    </row>
    <row r="60" spans="3:11" s="57" customFormat="1" ht="12" customHeight="1" thickBot="1">
      <c r="C60" s="96"/>
      <c r="D60" s="46" t="s">
        <v>58</v>
      </c>
      <c r="E60" s="42">
        <f>SUM(E57:E59)</f>
        <v>0</v>
      </c>
    </row>
    <row r="61" spans="3:11" s="44" customFormat="1" ht="13.5" customHeight="1" thickBot="1">
      <c r="C61" s="97" t="s">
        <v>61</v>
      </c>
      <c r="D61" s="98"/>
      <c r="E61" s="47">
        <f>E48+E54+E56+E60</f>
        <v>0</v>
      </c>
    </row>
    <row r="62" spans="3:11" ht="15" customHeight="1" thickBot="1"/>
    <row r="63" spans="3:11" s="35" customFormat="1" ht="13.5" hidden="1" customHeight="1" thickBot="1">
      <c r="C63" s="89"/>
      <c r="D63" s="90"/>
      <c r="E63" s="91"/>
    </row>
    <row r="64" spans="3:11" s="32" customFormat="1" ht="13.5" thickBot="1">
      <c r="C64" s="102" t="s">
        <v>58</v>
      </c>
      <c r="D64" s="103"/>
      <c r="E64" s="48">
        <f>E61+E38</f>
        <v>916874.52</v>
      </c>
    </row>
    <row r="65" spans="3:5" s="32" customFormat="1" ht="12" customHeight="1">
      <c r="C65"/>
      <c r="D65"/>
      <c r="E65" s="31"/>
    </row>
    <row r="66" spans="3:5" s="32" customFormat="1" ht="12" customHeight="1">
      <c r="C66"/>
      <c r="D66"/>
      <c r="E66" s="31"/>
    </row>
    <row r="67" spans="3:5" ht="12" customHeight="1"/>
  </sheetData>
  <mergeCells count="18">
    <mergeCell ref="C64:D64"/>
    <mergeCell ref="C32:C37"/>
    <mergeCell ref="C38:D38"/>
    <mergeCell ref="C29:C30"/>
    <mergeCell ref="C27:D27"/>
    <mergeCell ref="C31:D31"/>
    <mergeCell ref="C57:C60"/>
    <mergeCell ref="C5:E5"/>
    <mergeCell ref="C6:E6"/>
    <mergeCell ref="C63:E63"/>
    <mergeCell ref="C28:D28"/>
    <mergeCell ref="C44:C48"/>
    <mergeCell ref="C49:C54"/>
    <mergeCell ref="C55:C56"/>
    <mergeCell ref="C61:D61"/>
    <mergeCell ref="C42:E42"/>
    <mergeCell ref="C7:C25"/>
    <mergeCell ref="C26:D2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2021-10-07T06:57:37Z</dcterms:modified>
</cp:coreProperties>
</file>