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5" i="4" l="1"/>
  <c r="C38" i="1" l="1"/>
  <c r="E39" i="4" l="1"/>
  <c r="E42" i="4" l="1"/>
  <c r="E43" i="4" s="1"/>
  <c r="E57" i="4"/>
  <c r="E52" i="4" l="1"/>
  <c r="E54" i="4"/>
  <c r="D38" i="1"/>
  <c r="C39" i="1" s="1"/>
  <c r="E58" i="4" l="1"/>
  <c r="E61" i="4" s="1"/>
</calcChain>
</file>

<file path=xl/sharedStrings.xml><?xml version="1.0" encoding="utf-8"?>
<sst xmlns="http://schemas.openxmlformats.org/spreadsheetml/2006/main" count="109" uniqueCount="103">
  <si>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</si>
  <si>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</si>
  <si>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</si>
  <si>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</si>
  <si>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</si>
  <si>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</si>
  <si>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</si>
  <si>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</si>
  <si>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</si>
  <si>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</si>
  <si>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</si>
  <si>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</si>
  <si>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</si>
  <si>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</si>
  <si>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</si>
  <si>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</si>
  <si>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</si>
  <si>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</si>
  <si>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</si>
  <si>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</si>
  <si>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</si>
  <si>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</si>
  <si>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</si>
  <si>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</si>
  <si>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</si>
  <si>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</si>
  <si>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</si>
  <si>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</si>
  <si>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</si>
  <si>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</si>
  <si>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</si>
  <si>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</si>
  <si>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</si>
  <si>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</si>
  <si>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</si>
  <si>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</si>
  <si>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</si>
  <si>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</si>
  <si>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</si>
  <si>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</si>
  <si>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</si>
  <si>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</si>
  <si>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</si>
  <si>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</si>
  <si>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</si>
  <si>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</si>
  <si>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</si>
  <si>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</si>
  <si>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</si>
  <si>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</si>
  <si>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</si>
  <si>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</si>
  <si>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</si>
  <si>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</si>
  <si>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</si>
  <si>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</si>
  <si>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</si>
  <si>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</si>
  <si>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</si>
  <si>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</si>
  <si>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</si>
  <si>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</si>
  <si>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</si>
  <si>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</si>
  <si>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</si>
  <si>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</si>
  <si>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</si>
  <si>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</si>
  <si>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</si>
  <si>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</si>
  <si>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Energenti</t>
  </si>
  <si>
    <t>Citostatici sa Liste B I D Liste lekova</t>
  </si>
  <si>
    <t>UKUPNO DIREKTNA PLAĆANJA</t>
  </si>
  <si>
    <t>Стање средстава на рачуну на дан 14.02.2020.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</si>
  <si>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14.02.2020. </t>
    </r>
    <r>
      <rPr>
        <sz val="9"/>
        <rFont val="Verdana CE"/>
        <family val="2"/>
        <charset val="238"/>
      </rPr>
      <t xml:space="preserve">godine
</t>
    </r>
  </si>
  <si>
    <t>Farmalogist doo Beograd</t>
  </si>
  <si>
    <t>B Braun Adria doo Beograd</t>
  </si>
  <si>
    <t>TPS technomed doo Beograd</t>
  </si>
  <si>
    <t>Gatarić group doo Novi Sad</t>
  </si>
  <si>
    <t>Arhiv Vojvodine</t>
  </si>
  <si>
    <t>Jugozaštita doo Novi Sad</t>
  </si>
  <si>
    <t>Inko National doo Vrbas</t>
  </si>
  <si>
    <t>Kremen doo Novi Sad</t>
  </si>
  <si>
    <t>IPC doo Beograd</t>
  </si>
  <si>
    <t>Institut za nuklearne nauke Vinča</t>
  </si>
  <si>
    <t>Biro oprema Djordjević doo Novi Sad</t>
  </si>
  <si>
    <t>Central doo Novi Sad</t>
  </si>
  <si>
    <t>Sajnos doo Novi Sad</t>
  </si>
  <si>
    <t>Technometal doo Novi Sad</t>
  </si>
  <si>
    <t>Grgur Uglješa Gvozden doo Novi Sad</t>
  </si>
  <si>
    <t>Com data doo Kać</t>
  </si>
  <si>
    <t>Telekom Srbija ad Beograd</t>
  </si>
  <si>
    <t>JKP ViK Novi Sad</t>
  </si>
  <si>
    <t>Medić M doo Stara Pazova</t>
  </si>
  <si>
    <t>SBB Solutions doo Beograd</t>
  </si>
  <si>
    <t>Aqua System doo Novi Sad</t>
  </si>
  <si>
    <t>Remondis doo Zrenjanin</t>
  </si>
  <si>
    <t>JKP Informatika Novi Sad</t>
  </si>
  <si>
    <t>JKP Čistoća Novi Sad</t>
  </si>
  <si>
    <t>Sava Osiguranje doo Beograd</t>
  </si>
  <si>
    <t>Telenor ad Beograd</t>
  </si>
  <si>
    <t>Superlab doo Beograd</t>
  </si>
  <si>
    <t>Adoc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</si>
</sst>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11" fillId="0" borderId="1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B26" sqref="B2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7" t="s">
        <v>0</v>
      </c>
      <c r="C2" s="67"/>
      <c r="D2" s="67"/>
      <c r="E2" s="3"/>
      <c r="F2" s="3"/>
    </row>
    <row r="3" spans="1:6" ht="12.75" customHeight="1">
      <c r="B3" s="68" t="s">
        <v>73</v>
      </c>
      <c r="C3" s="69"/>
      <c r="D3" s="69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70" t="s">
        <v>3</v>
      </c>
      <c r="B8" s="70"/>
      <c r="C8" s="1"/>
    </row>
    <row r="9" spans="1:6" ht="15">
      <c r="A9" s="70"/>
      <c r="B9" s="70"/>
      <c r="C9" s="1"/>
    </row>
    <row r="10" spans="1:6" ht="15">
      <c r="A10" s="70"/>
      <c r="B10" s="70"/>
      <c r="C10" s="4"/>
    </row>
    <row r="11" spans="1:6" ht="15" customHeight="1" thickBot="1">
      <c r="A11" s="10"/>
      <c r="E11" s="10"/>
    </row>
    <row r="12" spans="1:6" ht="15" customHeight="1">
      <c r="A12" s="72" t="s">
        <v>5</v>
      </c>
      <c r="B12" s="71" t="s">
        <v>6</v>
      </c>
      <c r="C12" s="71" t="s">
        <v>7</v>
      </c>
      <c r="D12" s="71"/>
      <c r="E12" s="65"/>
    </row>
    <row r="13" spans="1:6" ht="13.5" thickBot="1">
      <c r="A13" s="73"/>
      <c r="B13" s="74"/>
      <c r="C13" s="12" t="s">
        <v>8</v>
      </c>
      <c r="D13" s="11" t="s">
        <v>9</v>
      </c>
      <c r="E13" s="66"/>
    </row>
    <row r="14" spans="1:6" ht="15.95" customHeight="1" thickBot="1">
      <c r="A14" s="9"/>
      <c r="B14" s="23" t="s">
        <v>42</v>
      </c>
      <c r="C14" s="19">
        <v>3350157.01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>
        <v>66368.7</v>
      </c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>
        <v>3610.42</v>
      </c>
      <c r="D19" s="17">
        <v>3610.42</v>
      </c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>
        <v>214207.27</v>
      </c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911222.22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7800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225617.69</v>
      </c>
      <c r="D38" s="29">
        <f>SUM(D14:D37)</f>
        <v>981201.34</v>
      </c>
      <c r="E38" s="9"/>
    </row>
    <row r="39" spans="1:7" ht="15.95" customHeight="1" thickBot="1">
      <c r="A39" s="16"/>
      <c r="B39" s="22" t="s">
        <v>26</v>
      </c>
      <c r="C39" s="19">
        <f>SUM(C14:C37)-D38</f>
        <v>2594573.36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64"/>
  <sheetViews>
    <sheetView tabSelected="1" workbookViewId="0">
      <selection activeCell="J30" sqref="J3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5" t="s">
        <v>56</v>
      </c>
      <c r="D5" s="76"/>
      <c r="E5" s="77"/>
    </row>
    <row r="6" spans="3:5" ht="30" customHeight="1" thickBot="1">
      <c r="C6" s="96" t="s">
        <v>74</v>
      </c>
      <c r="D6" s="97"/>
      <c r="E6" s="98"/>
    </row>
    <row r="7" spans="3:5" ht="12" customHeight="1" thickBot="1">
      <c r="C7" s="83" t="s">
        <v>65</v>
      </c>
      <c r="D7" s="43" t="s">
        <v>77</v>
      </c>
      <c r="E7" s="45">
        <v>33000</v>
      </c>
    </row>
    <row r="8" spans="3:5" s="64" customFormat="1" ht="12" customHeight="1" thickBot="1">
      <c r="C8" s="84"/>
      <c r="D8" s="57" t="s">
        <v>78</v>
      </c>
      <c r="E8" s="45">
        <v>26991.599999999999</v>
      </c>
    </row>
    <row r="9" spans="3:5" s="64" customFormat="1" ht="12" customHeight="1" thickBot="1">
      <c r="C9" s="84"/>
      <c r="D9" s="57" t="s">
        <v>79</v>
      </c>
      <c r="E9" s="45">
        <v>146880</v>
      </c>
    </row>
    <row r="10" spans="3:5" s="64" customFormat="1" ht="12" customHeight="1" thickBot="1">
      <c r="C10" s="84"/>
      <c r="D10" s="57" t="s">
        <v>80</v>
      </c>
      <c r="E10" s="45">
        <v>13960</v>
      </c>
    </row>
    <row r="11" spans="3:5" s="64" customFormat="1" ht="12" customHeight="1" thickBot="1">
      <c r="C11" s="84"/>
      <c r="D11" s="57" t="s">
        <v>81</v>
      </c>
      <c r="E11" s="45">
        <v>23143.200000000001</v>
      </c>
    </row>
    <row r="12" spans="3:5" s="64" customFormat="1" ht="12" customHeight="1" thickBot="1">
      <c r="C12" s="84"/>
      <c r="D12" s="57" t="s">
        <v>82</v>
      </c>
      <c r="E12" s="45">
        <v>35160</v>
      </c>
    </row>
    <row r="13" spans="3:5" s="64" customFormat="1" ht="12" customHeight="1" thickBot="1">
      <c r="C13" s="84"/>
      <c r="D13" s="57" t="s">
        <v>83</v>
      </c>
      <c r="E13" s="45">
        <v>95300</v>
      </c>
    </row>
    <row r="14" spans="3:5" s="62" customFormat="1" ht="12" customHeight="1" thickBot="1">
      <c r="C14" s="84"/>
      <c r="D14" s="57" t="s">
        <v>84</v>
      </c>
      <c r="E14" s="45">
        <v>6400</v>
      </c>
    </row>
    <row r="15" spans="3:5" s="64" customFormat="1" ht="12" customHeight="1" thickBot="1">
      <c r="C15" s="84"/>
      <c r="D15" s="57" t="s">
        <v>85</v>
      </c>
      <c r="E15" s="45">
        <v>40476</v>
      </c>
    </row>
    <row r="16" spans="3:5" s="64" customFormat="1" ht="12" customHeight="1" thickBot="1">
      <c r="C16" s="84"/>
      <c r="D16" s="57" t="s">
        <v>86</v>
      </c>
      <c r="E16" s="45">
        <v>5260</v>
      </c>
    </row>
    <row r="17" spans="3:5" s="64" customFormat="1" ht="12" customHeight="1" thickBot="1">
      <c r="C17" s="84"/>
      <c r="D17" s="57" t="s">
        <v>87</v>
      </c>
      <c r="E17" s="45">
        <v>28800</v>
      </c>
    </row>
    <row r="18" spans="3:5" s="64" customFormat="1" ht="12" customHeight="1" thickBot="1">
      <c r="C18" s="84"/>
      <c r="D18" s="57" t="s">
        <v>88</v>
      </c>
      <c r="E18" s="45">
        <v>500</v>
      </c>
    </row>
    <row r="19" spans="3:5" s="64" customFormat="1" ht="12" customHeight="1" thickBot="1">
      <c r="C19" s="84"/>
      <c r="D19" s="57" t="s">
        <v>89</v>
      </c>
      <c r="E19" s="45">
        <v>110112</v>
      </c>
    </row>
    <row r="20" spans="3:5" s="64" customFormat="1" ht="12" customHeight="1" thickBot="1">
      <c r="C20" s="84"/>
      <c r="D20" s="57" t="s">
        <v>90</v>
      </c>
      <c r="E20" s="45">
        <v>79080</v>
      </c>
    </row>
    <row r="21" spans="3:5" s="64" customFormat="1" ht="12" customHeight="1" thickBot="1">
      <c r="C21" s="84"/>
      <c r="D21" s="57" t="s">
        <v>91</v>
      </c>
      <c r="E21" s="45">
        <v>8071.41</v>
      </c>
    </row>
    <row r="22" spans="3:5" s="64" customFormat="1" ht="12" customHeight="1" thickBot="1">
      <c r="C22" s="84"/>
      <c r="D22" s="57" t="s">
        <v>92</v>
      </c>
      <c r="E22" s="45">
        <v>67024.320000000007</v>
      </c>
    </row>
    <row r="23" spans="3:5" s="60" customFormat="1" ht="12" customHeight="1" thickBot="1">
      <c r="C23" s="84"/>
      <c r="D23" s="59" t="s">
        <v>93</v>
      </c>
      <c r="E23" s="45">
        <v>6500</v>
      </c>
    </row>
    <row r="24" spans="3:5" s="64" customFormat="1" ht="12" customHeight="1" thickBot="1">
      <c r="C24" s="84"/>
      <c r="D24" s="59" t="s">
        <v>94</v>
      </c>
      <c r="E24" s="45">
        <v>4815</v>
      </c>
    </row>
    <row r="25" spans="3:5" s="64" customFormat="1" ht="12" customHeight="1" thickBot="1">
      <c r="C25" s="84"/>
      <c r="D25" s="59" t="s">
        <v>95</v>
      </c>
      <c r="E25" s="45">
        <v>50544</v>
      </c>
    </row>
    <row r="26" spans="3:5" s="64" customFormat="1" ht="12" customHeight="1" thickBot="1">
      <c r="C26" s="84"/>
      <c r="D26" s="59" t="s">
        <v>96</v>
      </c>
      <c r="E26" s="45">
        <v>7200</v>
      </c>
    </row>
    <row r="27" spans="3:5" s="64" customFormat="1" ht="12" customHeight="1" thickBot="1">
      <c r="C27" s="84"/>
      <c r="D27" s="59" t="s">
        <v>97</v>
      </c>
      <c r="E27" s="45">
        <v>3656</v>
      </c>
    </row>
    <row r="28" spans="3:5" s="64" customFormat="1" ht="12" customHeight="1" thickBot="1">
      <c r="C28" s="84"/>
      <c r="D28" s="59" t="s">
        <v>98</v>
      </c>
      <c r="E28" s="45">
        <v>47374.45</v>
      </c>
    </row>
    <row r="29" spans="3:5" s="64" customFormat="1" ht="12" customHeight="1" thickBot="1">
      <c r="C29" s="84"/>
      <c r="D29" s="59" t="s">
        <v>99</v>
      </c>
      <c r="E29" s="45">
        <v>40453.31</v>
      </c>
    </row>
    <row r="30" spans="3:5" s="64" customFormat="1" ht="12" customHeight="1" thickBot="1">
      <c r="C30" s="84"/>
      <c r="D30" s="59" t="s">
        <v>100</v>
      </c>
      <c r="E30" s="45">
        <v>23360.73</v>
      </c>
    </row>
    <row r="31" spans="3:5" s="64" customFormat="1" ht="12" customHeight="1" thickBot="1">
      <c r="C31" s="84"/>
      <c r="D31" s="59" t="s">
        <v>101</v>
      </c>
      <c r="E31" s="45">
        <v>5310</v>
      </c>
    </row>
    <row r="32" spans="3:5" s="64" customFormat="1" ht="12" customHeight="1" thickBot="1">
      <c r="C32" s="84"/>
      <c r="D32" s="59" t="s">
        <v>102</v>
      </c>
      <c r="E32" s="45">
        <v>1850.2</v>
      </c>
    </row>
    <row r="33" spans="3:5" s="46" customFormat="1" ht="12" customHeight="1" thickBot="1">
      <c r="C33" s="84"/>
      <c r="D33" s="57"/>
      <c r="E33" s="45"/>
    </row>
    <row r="34" spans="3:5" s="56" customFormat="1" ht="12" customHeight="1" thickBot="1">
      <c r="C34" s="94" t="s">
        <v>67</v>
      </c>
      <c r="D34" s="95"/>
      <c r="E34" s="45"/>
    </row>
    <row r="35" spans="3:5" s="42" customFormat="1" ht="12" customHeight="1" thickBot="1">
      <c r="C35" s="81" t="s">
        <v>63</v>
      </c>
      <c r="D35" s="82"/>
      <c r="E35" s="44">
        <f>SUM(E7:E34)</f>
        <v>911222.22</v>
      </c>
    </row>
    <row r="36" spans="3:5" s="55" customFormat="1" ht="12" customHeight="1" thickBot="1">
      <c r="C36" s="83" t="s">
        <v>69</v>
      </c>
      <c r="D36" s="43"/>
      <c r="E36" s="45"/>
    </row>
    <row r="37" spans="3:5" s="58" customFormat="1" ht="12" customHeight="1" thickBot="1">
      <c r="C37" s="84"/>
      <c r="D37" s="43"/>
      <c r="E37" s="45"/>
    </row>
    <row r="38" spans="3:5" s="42" customFormat="1" ht="12" customHeight="1" thickBot="1">
      <c r="C38" s="85"/>
      <c r="D38" s="43"/>
      <c r="E38" s="45"/>
    </row>
    <row r="39" spans="3:5" s="47" customFormat="1" ht="12" customHeight="1" thickBot="1">
      <c r="C39" s="86" t="s">
        <v>63</v>
      </c>
      <c r="D39" s="87"/>
      <c r="E39" s="44">
        <f>SUM(E36:E38)</f>
        <v>0</v>
      </c>
    </row>
    <row r="40" spans="3:5" s="47" customFormat="1" ht="12.75" customHeight="1" thickBot="1">
      <c r="C40" s="83" t="s">
        <v>70</v>
      </c>
      <c r="D40" s="43"/>
      <c r="E40" s="45"/>
    </row>
    <row r="41" spans="3:5" s="47" customFormat="1" ht="12" customHeight="1" thickBot="1">
      <c r="C41" s="84"/>
      <c r="D41" s="43"/>
      <c r="E41" s="45"/>
    </row>
    <row r="42" spans="3:5" s="47" customFormat="1" ht="12" customHeight="1" thickBot="1">
      <c r="C42" s="85"/>
      <c r="D42" s="48" t="s">
        <v>63</v>
      </c>
      <c r="E42" s="44">
        <f>SUM(E40:E41)</f>
        <v>0</v>
      </c>
    </row>
    <row r="43" spans="3:5" s="47" customFormat="1" ht="12" customHeight="1" thickBot="1">
      <c r="C43" s="93"/>
      <c r="D43" s="93"/>
      <c r="E43" s="54">
        <f>E35+E39+E42</f>
        <v>911222.22</v>
      </c>
    </row>
    <row r="44" spans="3:5" s="47" customFormat="1" ht="12" customHeight="1">
      <c r="C44" s="51"/>
      <c r="D44" s="52"/>
      <c r="E44" s="53"/>
    </row>
    <row r="45" spans="3:5" s="47" customFormat="1" ht="11.25" customHeight="1" thickBot="1">
      <c r="C45" s="51"/>
      <c r="D45" s="52"/>
      <c r="E45" s="53"/>
    </row>
    <row r="46" spans="3:5" s="41" customFormat="1" ht="12" hidden="1" customHeight="1" thickBot="1">
      <c r="E46" s="32"/>
    </row>
    <row r="47" spans="3:5" s="46" customFormat="1" ht="23.25" customHeight="1" thickBot="1">
      <c r="C47" s="88" t="s">
        <v>64</v>
      </c>
      <c r="D47" s="89"/>
      <c r="E47" s="90"/>
    </row>
    <row r="48" spans="3:5" s="46" customFormat="1" ht="12" customHeight="1" thickBot="1">
      <c r="C48" s="34" t="s">
        <v>57</v>
      </c>
      <c r="D48" s="34" t="s">
        <v>58</v>
      </c>
      <c r="E48" s="35" t="s">
        <v>59</v>
      </c>
    </row>
    <row r="49" spans="3:5" s="46" customFormat="1" ht="12" customHeight="1" thickBot="1">
      <c r="C49" s="83" t="s">
        <v>68</v>
      </c>
      <c r="D49" s="43" t="s">
        <v>75</v>
      </c>
      <c r="E49" s="45">
        <v>1846.02</v>
      </c>
    </row>
    <row r="50" spans="3:5" s="61" customFormat="1" ht="12" customHeight="1" thickBot="1">
      <c r="C50" s="84"/>
      <c r="D50" s="43" t="s">
        <v>76</v>
      </c>
      <c r="E50" s="45">
        <v>1764.4</v>
      </c>
    </row>
    <row r="51" spans="3:5" s="55" customFormat="1" ht="12" customHeight="1" thickBot="1">
      <c r="C51" s="84"/>
      <c r="D51" s="43"/>
      <c r="E51" s="45"/>
    </row>
    <row r="52" spans="3:5" s="46" customFormat="1" ht="12" customHeight="1" thickBot="1">
      <c r="C52" s="85"/>
      <c r="D52" s="48" t="s">
        <v>63</v>
      </c>
      <c r="E52" s="44">
        <f>SUM(E49:E51)</f>
        <v>3610.42</v>
      </c>
    </row>
    <row r="53" spans="3:5" s="46" customFormat="1" ht="12" customHeight="1" thickBot="1">
      <c r="C53" s="83" t="s">
        <v>71</v>
      </c>
      <c r="D53" s="43"/>
      <c r="E53" s="45"/>
    </row>
    <row r="54" spans="3:5" s="46" customFormat="1" ht="12" customHeight="1" thickBot="1">
      <c r="C54" s="85"/>
      <c r="D54" s="48" t="s">
        <v>63</v>
      </c>
      <c r="E54" s="44">
        <f>SUM(E53)</f>
        <v>0</v>
      </c>
    </row>
    <row r="55" spans="3:5" s="46" customFormat="1" ht="12" customHeight="1" thickBot="1">
      <c r="C55" s="83" t="s">
        <v>66</v>
      </c>
      <c r="D55" s="43"/>
      <c r="E55" s="45"/>
    </row>
    <row r="56" spans="3:5" s="63" customFormat="1" ht="12" customHeight="1" thickBot="1">
      <c r="C56" s="84"/>
      <c r="D56" s="43"/>
      <c r="E56" s="45"/>
    </row>
    <row r="57" spans="3:5" s="46" customFormat="1" ht="12" customHeight="1" thickBot="1">
      <c r="C57" s="85"/>
      <c r="D57" s="48" t="s">
        <v>63</v>
      </c>
      <c r="E57" s="44">
        <f>SUM(E55:E56)</f>
        <v>0</v>
      </c>
    </row>
    <row r="58" spans="3:5" s="46" customFormat="1" ht="13.5" customHeight="1" thickBot="1">
      <c r="C58" s="86" t="s">
        <v>72</v>
      </c>
      <c r="D58" s="87"/>
      <c r="E58" s="49">
        <f>E52+E54+E57</f>
        <v>3610.42</v>
      </c>
    </row>
    <row r="59" spans="3:5" ht="15" customHeight="1" thickBot="1"/>
    <row r="60" spans="3:5" s="36" customFormat="1" ht="13.5" hidden="1" customHeight="1" thickBot="1">
      <c r="C60" s="78"/>
      <c r="D60" s="79"/>
      <c r="E60" s="80"/>
    </row>
    <row r="61" spans="3:5" s="33" customFormat="1" ht="13.5" thickBot="1">
      <c r="C61" s="91" t="s">
        <v>63</v>
      </c>
      <c r="D61" s="92"/>
      <c r="E61" s="50">
        <f>E43+E58</f>
        <v>914832.64</v>
      </c>
    </row>
    <row r="62" spans="3:5" s="33" customFormat="1" ht="12" customHeight="1">
      <c r="C62"/>
      <c r="D62"/>
      <c r="E62" s="32"/>
    </row>
    <row r="63" spans="3:5" s="33" customFormat="1" ht="12" customHeight="1">
      <c r="C63"/>
      <c r="D63"/>
      <c r="E63" s="32"/>
    </row>
    <row r="64" spans="3:5" ht="12" customHeight="1"/>
  </sheetData>
  <mergeCells count="16">
    <mergeCell ref="C61:D61"/>
    <mergeCell ref="C40:C42"/>
    <mergeCell ref="C43:D43"/>
    <mergeCell ref="C36:C38"/>
    <mergeCell ref="C34:D34"/>
    <mergeCell ref="C39:D39"/>
    <mergeCell ref="C5:E5"/>
    <mergeCell ref="C6:E6"/>
    <mergeCell ref="C60:E60"/>
    <mergeCell ref="C35:D35"/>
    <mergeCell ref="C49:C52"/>
    <mergeCell ref="C53:C54"/>
    <mergeCell ref="C55:C57"/>
    <mergeCell ref="C58:D58"/>
    <mergeCell ref="C47:E47"/>
    <mergeCell ref="C7:C3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2020-02-18T07:23:09Z</dcterms:modified>
</cp:coreProperties>
</file>