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43" i="4" l="1"/>
  <c r="E50" i="4" l="1"/>
  <c r="E52" i="4" l="1"/>
  <c r="E20" i="4" l="1"/>
  <c r="D38" i="1" l="1"/>
  <c r="E61" i="4" l="1"/>
  <c r="E26" i="4"/>
  <c r="E54" i="4"/>
  <c r="C38" i="1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<sst xmlns="http://schemas.openxmlformats.org/spreadsheetml/2006/main" count="84" uniqueCount="77">
  <si>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</si>
  <si>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</si>
  <si>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</si>
  <si>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</si>
  <si>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</si>
  <si>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</si>
  <si>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</si>
  <si>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</si>
  <si>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</si>
  <si>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</si>
  <si>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</si>
  <si>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</si>
  <si>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</si>
  <si>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</si>
  <si>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</si>
  <si>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</si>
  <si>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</si>
  <si>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</si>
  <si>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</si>
  <si>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</si>
  <si>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</si>
  <si>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</si>
  <si>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</si>
  <si>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</si>
  <si>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</si>
  <si>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</si>
  <si>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</si>
  <si>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</si>
  <si>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</si>
  <si>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</si>
  <si>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</si>
  <si>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</si>
  <si>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</si>
  <si>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</si>
  <si>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</si>
  <si>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</si>
  <si>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</si>
  <si>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</si>
  <si>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</si>
  <si>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</si>
  <si>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</si>
  <si>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</si>
  <si>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</si>
  <si>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</si>
  <si>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</si>
  <si>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</si>
  <si>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</si>
  <si>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</si>
  <si>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</si>
  <si>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</si>
  <si>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</si>
  <si>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</si>
  <si>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</si>
  <si>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</si>
  <si>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</si>
  <si>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</si>
  <si>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</si>
  <si>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</si>
  <si>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</si>
  <si>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</si>
  <si>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</si>
  <si>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</si>
  <si>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</si>
  <si>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</si>
  <si>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</si>
  <si>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</si>
  <si>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</si>
  <si>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</si>
  <si>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</si>
  <si>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</si>
  <si>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 materijal/Reagensi izuzev za transfuziju</t>
  </si>
  <si>
    <t>Ostali materijalni troškovi</t>
  </si>
  <si>
    <t>Uprava za trezor</t>
  </si>
  <si>
    <t>Ishrana bolesnika</t>
  </si>
  <si>
    <t>Стање средстава на рачуну на дан 29.09.2023. године</t>
  </si>
  <si>
    <t>tarife</t>
  </si>
  <si>
    <r>
      <t>Specifikacija izvršenih plaćanja iz sredstava prenetih od strane RFZO-a po dobavljačima na dan 29.09.2023.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</si>
</sst>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21" sqref="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74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1955976.3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>
        <v>381596.11</v>
      </c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>
        <v>13147</v>
      </c>
      <c r="D18" s="17">
        <v>13147</v>
      </c>
      <c r="E18" s="5"/>
      <c r="I18" s="80"/>
    </row>
    <row r="19" spans="1:11" ht="15.95" customHeight="1">
      <c r="A19" s="25" t="s">
        <v>34</v>
      </c>
      <c r="B19" s="62" t="s">
        <v>61</v>
      </c>
      <c r="C19" s="17">
        <v>19936.07</v>
      </c>
      <c r="D19" s="27">
        <v>19936.07</v>
      </c>
      <c r="E19" s="5"/>
    </row>
    <row r="20" spans="1:11" ht="15.95" customHeight="1">
      <c r="A20" s="25" t="s">
        <v>35</v>
      </c>
      <c r="B20" s="62" t="s">
        <v>62</v>
      </c>
      <c r="C20" s="37">
        <v>174309278.21000001</v>
      </c>
      <c r="D20" s="17">
        <v>174309278.21000001</v>
      </c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>
        <v>505484.39</v>
      </c>
      <c r="D22" s="27">
        <v>505484.39</v>
      </c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>
        <v>534791.67000000004</v>
      </c>
      <c r="D25" s="27">
        <v>534791.67000000004</v>
      </c>
      <c r="E25" s="5"/>
    </row>
    <row r="26" spans="1:11" ht="15.95" customHeight="1">
      <c r="A26" s="20"/>
      <c r="B26" s="6" t="s">
        <v>16</v>
      </c>
      <c r="C26" s="18">
        <v>119502.98</v>
      </c>
      <c r="D26" s="27">
        <v>119502.98</v>
      </c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>
        <v>419541.67</v>
      </c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232.74</v>
      </c>
      <c r="E33" s="38" t="s">
        <v>75</v>
      </c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>
        <v>14000</v>
      </c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175935681.98999995</v>
      </c>
      <c r="D38" s="29">
        <f>SUM(D13:D37)</f>
        <v>175883969.16999999</v>
      </c>
      <c r="E38" s="9"/>
    </row>
    <row r="39" spans="1:5" ht="15.95" customHeight="1" thickBot="1">
      <c r="A39" s="16"/>
      <c r="B39" s="22" t="s">
        <v>25</v>
      </c>
      <c r="C39" s="19">
        <f>SUM(C13:C37)-D38</f>
        <v>2007689.119999975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opLeftCell="A37" workbookViewId="0">
      <selection activeCell="E44" sqref="E4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72</v>
      </c>
      <c r="D21" s="118"/>
      <c r="E21" s="43">
        <v>232.74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>
        <v>534791.67000000004</v>
      </c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534791.67000000004</v>
      </c>
    </row>
    <row r="27" spans="3:5" s="45" customFormat="1" ht="12.75" customHeight="1" thickBot="1">
      <c r="C27" s="106" t="s">
        <v>69</v>
      </c>
      <c r="D27" s="55"/>
      <c r="E27" s="43">
        <v>119502.98</v>
      </c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119502.98</v>
      </c>
    </row>
    <row r="32" spans="3:5" s="45" customFormat="1" ht="12" customHeight="1" thickBot="1">
      <c r="C32" s="116"/>
      <c r="D32" s="116"/>
      <c r="E32" s="52">
        <f>E22+E26+E31+E21+E20</f>
        <v>654527.39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>
        <v>13147</v>
      </c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13147</v>
      </c>
    </row>
    <row r="44" spans="3:5" s="44" customFormat="1" ht="12" customHeight="1" thickBot="1">
      <c r="C44" s="106" t="s">
        <v>63</v>
      </c>
      <c r="D44" s="41"/>
      <c r="E44" s="43">
        <v>174309278.21000001</v>
      </c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174322425.21000001</v>
      </c>
      <c r="I50" s="30"/>
      <c r="K50" s="30"/>
    </row>
    <row r="51" spans="3:11" s="75" customFormat="1" ht="12" customHeight="1" thickBot="1">
      <c r="C51" s="106" t="s">
        <v>69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68</v>
      </c>
      <c r="D53" s="41"/>
      <c r="E53" s="43">
        <v>19936.07</v>
      </c>
    </row>
    <row r="54" spans="3:11" s="44" customFormat="1" ht="12" customHeight="1" thickBot="1">
      <c r="C54" s="108"/>
      <c r="D54" s="46" t="s">
        <v>55</v>
      </c>
      <c r="E54" s="42">
        <f>SUM(E53:E53)</f>
        <v>19936.07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70</v>
      </c>
      <c r="D56" s="58"/>
      <c r="E56" s="43">
        <v>505484.39</v>
      </c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505484.39</v>
      </c>
    </row>
    <row r="62" spans="3:11" s="44" customFormat="1" ht="13.5" customHeight="1" thickBot="1">
      <c r="C62" s="109" t="s">
        <v>58</v>
      </c>
      <c r="D62" s="110"/>
      <c r="E62" s="47">
        <f>E50+E54+E61</f>
        <v>174847845.66999999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175502373.05999997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2023-10-02T08:25:30Z</dcterms:modified>
</cp:coreProperties>
</file>