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50" i="4" l="1"/>
  <c r="E52" i="4" l="1"/>
  <c r="E20" i="4" l="1"/>
  <c r="D38" i="1" l="1"/>
  <c r="E61" i="4" l="1"/>
  <c r="E26" i="4"/>
  <c r="E54" i="4"/>
  <c r="C38" i="1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<sst xmlns="http://schemas.openxmlformats.org/spreadsheetml/2006/main" count="84" uniqueCount="77">
  <si>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</si>
  <si>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</si>
  <si>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</si>
  <si>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</si>
  <si>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</si>
  <si>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</si>
  <si>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</si>
  <si>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</si>
  <si>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</si>
  <si>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</si>
  <si>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</si>
  <si>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</si>
  <si>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</si>
  <si>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</si>
  <si>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</si>
  <si>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</si>
  <si>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</si>
  <si>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</si>
  <si>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</si>
  <si>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</si>
  <si>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</si>
  <si>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</si>
  <si>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</si>
  <si>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</si>
  <si>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</si>
  <si>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</si>
  <si>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</si>
  <si>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</si>
  <si>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</si>
  <si>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</si>
  <si>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</si>
  <si>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</si>
  <si>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</si>
  <si>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</si>
  <si>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</si>
  <si>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</si>
  <si>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</si>
  <si>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</si>
  <si>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</si>
  <si>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</si>
  <si>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</si>
  <si>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</si>
  <si>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</si>
  <si>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</si>
  <si>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</si>
  <si>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</si>
  <si>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</si>
  <si>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</si>
  <si>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</si>
  <si>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</si>
  <si>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</si>
  <si>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</si>
  <si>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</si>
  <si>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</si>
  <si>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</si>
  <si>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</si>
  <si>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</si>
  <si>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</si>
  <si>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</si>
  <si>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</si>
  <si>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</si>
  <si>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</si>
  <si>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</si>
  <si>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</si>
  <si>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</si>
  <si>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</si>
  <si>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</si>
  <si>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</si>
  <si>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</si>
  <si>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</si>
  <si>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Sanitetski materijal/Reagensi izuzev za transfuziju</t>
  </si>
  <si>
    <t>Ostali materijalni troškovi</t>
  </si>
  <si>
    <t>Uprava za trezor</t>
  </si>
  <si>
    <t>Ishrana bolesnika</t>
  </si>
  <si>
    <r>
      <t>Specifikacija izvršenih plaćanja iz sredstava prenetih od strane RFZO-a po dobavljačima na dan 03.08.2023.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</si>
  <si>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JKP Novosadska Toplana</t>
  </si>
  <si>
    <t>Стање средстава на рачуну на дан 03.08.2023.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</si>
</sst>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C13" sqref="C13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76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40</v>
      </c>
      <c r="C13" s="19">
        <v>2918381.12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E17" s="5"/>
      <c r="H17" s="30"/>
    </row>
    <row r="18" spans="1:11" ht="15.95" customHeight="1">
      <c r="A18" s="24" t="s">
        <v>33</v>
      </c>
      <c r="B18" s="62" t="s">
        <v>54</v>
      </c>
      <c r="C18" s="17">
        <v>47460.13</v>
      </c>
      <c r="D18" s="17">
        <v>47460.13</v>
      </c>
      <c r="E18" s="5"/>
      <c r="I18" s="80"/>
    </row>
    <row r="19" spans="1:11" ht="15.95" customHeight="1">
      <c r="A19" s="25" t="s">
        <v>34</v>
      </c>
      <c r="B19" s="62" t="s">
        <v>61</v>
      </c>
      <c r="C19" s="17"/>
      <c r="D19" s="27"/>
      <c r="E19" s="5"/>
    </row>
    <row r="20" spans="1:11" ht="15.95" customHeight="1">
      <c r="A20" s="25" t="s">
        <v>35</v>
      </c>
      <c r="B20" s="62" t="s">
        <v>62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>
        <v>588684.57999999996</v>
      </c>
      <c r="D21" s="17">
        <v>588684.57999999996</v>
      </c>
      <c r="E21" s="5"/>
      <c r="G21" s="30"/>
      <c r="J21" s="30"/>
      <c r="K21" s="30"/>
    </row>
    <row r="22" spans="1:11" ht="15.95" customHeight="1">
      <c r="A22" s="25" t="s">
        <v>42</v>
      </c>
      <c r="B22" s="7" t="s">
        <v>64</v>
      </c>
      <c r="C22" s="17"/>
      <c r="D22" s="27"/>
      <c r="E22" s="5"/>
    </row>
    <row r="23" spans="1:11" ht="15.95" customHeight="1">
      <c r="A23" s="25" t="s">
        <v>43</v>
      </c>
      <c r="B23" s="7" t="s">
        <v>65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>
        <v>447370.47</v>
      </c>
      <c r="D26" s="27">
        <v>447370.47</v>
      </c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27">
        <v>645.85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67</v>
      </c>
      <c r="B34" s="8"/>
      <c r="C34" s="17"/>
      <c r="D34" s="17"/>
      <c r="E34" s="38"/>
    </row>
    <row r="35" spans="1:5" s="36" customFormat="1" ht="15.95" customHeight="1">
      <c r="A35" s="25" t="s">
        <v>66</v>
      </c>
      <c r="B35" s="7"/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3250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1086765.18</v>
      </c>
      <c r="D38" s="29">
        <f>SUM(D13:D37)</f>
        <v>1084161.03</v>
      </c>
      <c r="E38" s="9"/>
    </row>
    <row r="39" spans="1:5" ht="15.95" customHeight="1" thickBot="1">
      <c r="A39" s="16"/>
      <c r="B39" s="22" t="s">
        <v>25</v>
      </c>
      <c r="C39" s="19">
        <f>SUM(C13:C37)-D38</f>
        <v>2920985.2699999996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workbookViewId="0">
      <selection activeCell="E56" sqref="E5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51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71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72</v>
      </c>
      <c r="D21" s="118"/>
      <c r="E21" s="43">
        <v>645.85</v>
      </c>
    </row>
    <row r="22" spans="3:5" s="40" customFormat="1" ht="12" customHeight="1" thickBot="1">
      <c r="C22" s="104" t="s">
        <v>55</v>
      </c>
      <c r="D22" s="105"/>
      <c r="E22" s="42"/>
    </row>
    <row r="23" spans="3:5" s="53" customFormat="1" ht="12" customHeight="1" thickBot="1">
      <c r="C23" s="106" t="s">
        <v>73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55</v>
      </c>
      <c r="D26" s="110"/>
      <c r="E26" s="42">
        <f>SUM(E23:E25)</f>
        <v>0</v>
      </c>
    </row>
    <row r="27" spans="3:5" s="45" customFormat="1" ht="12.75" customHeight="1" thickBot="1">
      <c r="C27" s="106" t="s">
        <v>69</v>
      </c>
      <c r="D27" s="55" t="s">
        <v>75</v>
      </c>
      <c r="E27" s="43">
        <v>447370.47</v>
      </c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55</v>
      </c>
      <c r="E31" s="42">
        <f>SUM(E27:E30)</f>
        <v>447370.47</v>
      </c>
    </row>
    <row r="32" spans="3:5" s="45" customFormat="1" ht="12" customHeight="1" thickBot="1">
      <c r="C32" s="116"/>
      <c r="D32" s="116"/>
      <c r="E32" s="52">
        <f>E22+E26+E31+E21+E20</f>
        <v>448016.31999999995</v>
      </c>
    </row>
    <row r="33" spans="3:5" s="45" customFormat="1" ht="12" customHeight="1">
      <c r="C33" s="49" t="s">
        <v>60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56</v>
      </c>
      <c r="D36" s="112"/>
      <c r="E36" s="113"/>
    </row>
    <row r="37" spans="3:5" s="44" customFormat="1" ht="12" customHeight="1" thickBot="1">
      <c r="C37" s="33" t="s">
        <v>52</v>
      </c>
      <c r="D37" s="33" t="s">
        <v>53</v>
      </c>
      <c r="E37" s="34"/>
    </row>
    <row r="38" spans="3:5" s="44" customFormat="1" ht="12" customHeight="1" thickBot="1">
      <c r="C38" s="106" t="s">
        <v>57</v>
      </c>
      <c r="D38" s="41"/>
      <c r="E38" s="43">
        <v>47460.13</v>
      </c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/>
    </row>
    <row r="44" spans="3:5" s="44" customFormat="1" ht="12" customHeight="1" thickBot="1">
      <c r="C44" s="106" t="s">
        <v>63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69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55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68</v>
      </c>
      <c r="D53" s="41"/>
      <c r="E53" s="43"/>
    </row>
    <row r="54" spans="3:11" s="44" customFormat="1" ht="12" customHeight="1" thickBot="1">
      <c r="C54" s="108"/>
      <c r="D54" s="46" t="s">
        <v>55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70</v>
      </c>
      <c r="D56" s="58"/>
      <c r="E56" s="43">
        <v>588684.57999999996</v>
      </c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55</v>
      </c>
      <c r="E61" s="42">
        <f>SUM(E56:E60)</f>
        <v>588684.57999999996</v>
      </c>
    </row>
    <row r="62" spans="3:11" s="44" customFormat="1" ht="13.5" customHeight="1" thickBot="1">
      <c r="C62" s="109" t="s">
        <v>58</v>
      </c>
      <c r="D62" s="110"/>
      <c r="E62" s="47">
        <f>E50+E54+E61</f>
        <v>588684.57999999996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55</v>
      </c>
      <c r="D65" s="115"/>
      <c r="E65" s="48">
        <f>E62+E32</f>
        <v>1036700.8999999999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2023-08-04T10:42:22Z</dcterms:modified>
</cp:coreProperties>
</file>