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K21" i="1" l="1"/>
  <c r="J21" i="1"/>
  <c r="E34" i="4" l="1"/>
  <c r="E38" i="4" l="1"/>
  <c r="E43" i="4" l="1"/>
  <c r="E19" i="4"/>
  <c r="E40" i="4"/>
  <c r="C37" i="1"/>
  <c r="E14" i="4"/>
  <c r="E16" i="4" s="1"/>
  <c r="E24" i="4"/>
  <c r="D37" i="1"/>
  <c r="E25" i="4" l="1"/>
  <c r="E44" i="4"/>
  <c r="C38" i="1"/>
  <c r="E47" i="4" l="1"/>
</calcChain>
</file>

<file path=xl/sharedStrings.xml><?xml version="1.0" encoding="utf-8"?>
<sst xmlns="http://schemas.openxmlformats.org/spreadsheetml/2006/main" count="95" uniqueCount="87">
  <si>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</si>
  <si>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</si>
  <si>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</si>
  <si>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</si>
  <si>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</si>
  <si>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</si>
  <si>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</si>
  <si>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</si>
  <si>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</si>
  <si>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</si>
  <si>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</si>
  <si>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</si>
  <si>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</si>
  <si>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</si>
  <si>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</si>
  <si>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</si>
  <si>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</si>
  <si>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</si>
  <si>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</si>
  <si>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</si>
  <si>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</si>
  <si>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</si>
  <si>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</si>
  <si>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</si>
  <si>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</si>
  <si>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</si>
  <si>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</si>
  <si>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</si>
  <si>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</si>
  <si>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</si>
  <si>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</si>
  <si>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</si>
  <si>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</si>
  <si>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</si>
  <si>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</si>
  <si>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</si>
  <si>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</si>
  <si>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</si>
  <si>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</si>
  <si>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</si>
  <si>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</si>
  <si>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</si>
  <si>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</si>
  <si>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</si>
  <si>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</si>
  <si>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</si>
  <si>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</si>
  <si>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</si>
  <si>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</si>
  <si>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</si>
  <si>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</si>
  <si>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</si>
  <si>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</si>
  <si>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</si>
  <si>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</si>
  <si>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</si>
  <si>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</si>
  <si>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</si>
  <si>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</si>
  <si>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</si>
  <si>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</si>
  <si>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</si>
  <si>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</si>
  <si>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</si>
  <si>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</si>
  <si>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</si>
  <si>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</si>
  <si>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</si>
  <si>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</si>
  <si>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Ishrana bolesnika</t>
  </si>
  <si>
    <t>Citostatici sa B I D Liste Lekova</t>
  </si>
  <si>
    <t xml:space="preserve"> </t>
  </si>
  <si>
    <t>Ostali materijalni troškovi</t>
  </si>
  <si>
    <t>Sanitetski I medicinski mat.</t>
  </si>
  <si>
    <t>Sanitetski i medicinski materijal</t>
  </si>
  <si>
    <t>Стање средстава на рачуну на дан 03.09.2021. године</t>
  </si>
  <si>
    <r>
      <t>Specifikacija izvršenih plaćanja iz sredstava prenetih od strane RFZO-a po dobavljačima na dan 03.09.2021.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</si>
  <si>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Sava Osiguranje Beograd</t>
  </si>
  <si>
    <t>Gradska poreska uprava Novi Sad</t>
  </si>
  <si>
    <t>Šišmiš doo Novi Sad</t>
  </si>
  <si>
    <t>Eko Inzenjering doo Novi Sad</t>
  </si>
  <si>
    <t>Gatarić group doo Novi Sad</t>
  </si>
  <si>
    <t>Superlab doo Beograd</t>
  </si>
  <si>
    <t>Electronic medical design doo Zemun</t>
  </si>
  <si>
    <t>Promedia doo Kikinda</t>
  </si>
  <si>
    <t>Medilabor doo Novi Sad</t>
  </si>
  <si>
    <t>Medica Linea Farm doo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</si>
</sst>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opLeftCell="A21" workbookViewId="0">
      <selection activeCell="D25" sqref="D25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4" t="s">
        <v>0</v>
      </c>
      <c r="C2" s="74"/>
      <c r="D2" s="74"/>
      <c r="E2" s="3"/>
      <c r="F2" s="3"/>
    </row>
    <row r="3" spans="1:7" ht="12.75" customHeight="1">
      <c r="B3" s="75" t="s">
        <v>75</v>
      </c>
      <c r="C3" s="76"/>
      <c r="D3" s="76"/>
    </row>
    <row r="5" spans="1:7" ht="15">
      <c r="A5" s="70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7" t="s">
        <v>3</v>
      </c>
      <c r="B8" s="77"/>
      <c r="C8" s="1"/>
    </row>
    <row r="9" spans="1:7" ht="15">
      <c r="A9" s="77"/>
      <c r="B9" s="77"/>
      <c r="C9" s="1"/>
    </row>
    <row r="10" spans="1:7" ht="15" customHeight="1" thickBot="1">
      <c r="A10" s="10"/>
      <c r="E10" s="10"/>
    </row>
    <row r="11" spans="1:7" ht="14.25" customHeight="1">
      <c r="A11" s="79" t="s">
        <v>5</v>
      </c>
      <c r="B11" s="78" t="s">
        <v>6</v>
      </c>
      <c r="C11" s="78" t="s">
        <v>7</v>
      </c>
      <c r="D11" s="78"/>
      <c r="E11" s="72"/>
    </row>
    <row r="12" spans="1:7" ht="13.5" thickBot="1">
      <c r="A12" s="80"/>
      <c r="B12" s="81"/>
      <c r="C12" s="12" t="s">
        <v>8</v>
      </c>
      <c r="D12" s="11" t="s">
        <v>9</v>
      </c>
      <c r="E12" s="73"/>
    </row>
    <row r="13" spans="1:7" ht="15.95" customHeight="1" thickBot="1">
      <c r="A13" s="9"/>
      <c r="B13" s="23" t="s">
        <v>42</v>
      </c>
      <c r="C13" s="19">
        <v>1814996.5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>
        <v>31691.65</v>
      </c>
      <c r="E15" s="5"/>
    </row>
    <row r="16" spans="1:7" ht="15.95" customHeight="1">
      <c r="A16" s="20" t="s">
        <v>29</v>
      </c>
      <c r="B16" s="6" t="s">
        <v>43</v>
      </c>
      <c r="C16" s="17">
        <v>197398.22</v>
      </c>
      <c r="D16" s="27">
        <v>197398.22</v>
      </c>
      <c r="E16" s="5"/>
    </row>
    <row r="17" spans="1:11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35</v>
      </c>
      <c r="B18" s="65" t="s">
        <v>57</v>
      </c>
      <c r="C18" s="17"/>
      <c r="D18" s="17"/>
      <c r="E18" s="5"/>
    </row>
    <row r="19" spans="1:11" ht="15.95" customHeight="1">
      <c r="A19" s="25" t="s">
        <v>36</v>
      </c>
      <c r="B19" s="66" t="s">
        <v>66</v>
      </c>
      <c r="C19" s="17"/>
      <c r="D19" s="27"/>
      <c r="E19" s="5"/>
    </row>
    <row r="20" spans="1:11" ht="15.95" customHeight="1">
      <c r="A20" s="25" t="s">
        <v>37</v>
      </c>
      <c r="B20" s="37" t="s">
        <v>67</v>
      </c>
      <c r="C20" s="38">
        <v>659940.81999999995</v>
      </c>
      <c r="D20" s="17">
        <v>659940.81999999995</v>
      </c>
      <c r="E20" s="5"/>
      <c r="J20">
        <v>585766.5</v>
      </c>
    </row>
    <row r="21" spans="1:11" ht="15.75" customHeight="1">
      <c r="A21" s="20" t="s">
        <v>31</v>
      </c>
      <c r="B21" s="6" t="s">
        <v>13</v>
      </c>
      <c r="C21" s="17"/>
      <c r="D21" s="27"/>
      <c r="E21" s="5"/>
      <c r="G21" s="30"/>
      <c r="J21" s="30">
        <f>D16+D36</f>
        <v>489225.47</v>
      </c>
      <c r="K21" s="30">
        <f>J20-J21</f>
        <v>96541.030000000028</v>
      </c>
    </row>
    <row r="22" spans="1:11" ht="15.95" customHeight="1">
      <c r="A22" s="25" t="s">
        <v>44</v>
      </c>
      <c r="B22" s="6" t="s">
        <v>51</v>
      </c>
      <c r="C22" s="17"/>
      <c r="D22" s="27"/>
      <c r="E22" s="5"/>
    </row>
    <row r="23" spans="1:11" ht="15.95" customHeight="1">
      <c r="A23" s="25" t="s">
        <v>45</v>
      </c>
      <c r="B23" s="7" t="s">
        <v>14</v>
      </c>
      <c r="C23" s="17"/>
      <c r="D23" s="27"/>
      <c r="E23" s="5"/>
    </row>
    <row r="24" spans="1:11" ht="15.95" customHeight="1">
      <c r="A24" s="25" t="s">
        <v>46</v>
      </c>
      <c r="B24" s="7" t="s">
        <v>15</v>
      </c>
      <c r="C24" s="17">
        <v>170747.4</v>
      </c>
      <c r="D24" s="27">
        <v>170747.4</v>
      </c>
      <c r="E24" s="5"/>
    </row>
    <row r="25" spans="1:11" ht="15.95" customHeight="1">
      <c r="A25" s="20" t="s">
        <v>32</v>
      </c>
      <c r="B25" s="6" t="s">
        <v>16</v>
      </c>
      <c r="C25" s="17">
        <v>489833.33</v>
      </c>
      <c r="D25" s="27"/>
      <c r="E25" s="5"/>
    </row>
    <row r="26" spans="1:11" ht="15.95" customHeight="1">
      <c r="A26" s="20" t="s">
        <v>33</v>
      </c>
      <c r="B26" s="6" t="s">
        <v>17</v>
      </c>
      <c r="C26" s="18"/>
      <c r="D26" s="27"/>
      <c r="E26" s="5"/>
    </row>
    <row r="27" spans="1:11" ht="15.95" customHeight="1">
      <c r="A27" s="25" t="s">
        <v>38</v>
      </c>
      <c r="B27" s="7" t="s">
        <v>18</v>
      </c>
      <c r="C27" s="17">
        <v>148920.1</v>
      </c>
      <c r="D27" s="17">
        <v>148920.1</v>
      </c>
      <c r="E27" s="5"/>
      <c r="H27" s="30"/>
      <c r="J27" s="30"/>
    </row>
    <row r="28" spans="1:11" ht="15.95" customHeight="1">
      <c r="A28" s="25" t="s">
        <v>39</v>
      </c>
      <c r="B28" s="7" t="s">
        <v>19</v>
      </c>
      <c r="C28" s="17"/>
      <c r="D28" s="27"/>
      <c r="E28" s="5"/>
    </row>
    <row r="29" spans="1:11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1" ht="15.95" customHeight="1">
      <c r="A30" s="20" t="s">
        <v>34</v>
      </c>
      <c r="B30" s="8" t="s">
        <v>21</v>
      </c>
      <c r="C30" s="17">
        <v>800916.66</v>
      </c>
      <c r="D30" s="27">
        <v>71694.25</v>
      </c>
      <c r="E30" s="5"/>
    </row>
    <row r="31" spans="1:11" ht="15.95" customHeight="1">
      <c r="A31" s="25" t="s">
        <v>47</v>
      </c>
      <c r="B31" s="7" t="s">
        <v>22</v>
      </c>
      <c r="C31" s="17"/>
      <c r="D31" s="17"/>
      <c r="E31" s="5"/>
    </row>
    <row r="32" spans="1:11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>
        <v>134689.5</v>
      </c>
      <c r="E33" s="39"/>
    </row>
    <row r="34" spans="1:5" s="36" customFormat="1" ht="15.95" customHeight="1">
      <c r="A34" s="25" t="s">
        <v>63</v>
      </c>
      <c r="B34" s="7" t="s">
        <v>71</v>
      </c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7650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>
        <v>291827.25</v>
      </c>
      <c r="D36" s="28">
        <v>291827.25</v>
      </c>
      <c r="E36" s="16"/>
    </row>
    <row r="37" spans="1:5" ht="15.95" customHeight="1">
      <c r="A37" s="9"/>
      <c r="B37" s="21" t="s">
        <v>25</v>
      </c>
      <c r="C37" s="26">
        <f>SUM(C14:C36)</f>
        <v>2767233.7800000003</v>
      </c>
      <c r="D37" s="29">
        <f>SUM(D13:D36)</f>
        <v>1706909.19</v>
      </c>
      <c r="E37" s="9"/>
    </row>
    <row r="38" spans="1:5" ht="15.95" customHeight="1" thickBot="1">
      <c r="A38" s="16"/>
      <c r="B38" s="22" t="s">
        <v>26</v>
      </c>
      <c r="C38" s="19">
        <f>SUM(C13:C36)-D37</f>
        <v>2875321.0900000003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50"/>
  <sheetViews>
    <sheetView tabSelected="1" workbookViewId="0">
      <selection activeCell="E24" sqref="E24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82" t="s">
        <v>54</v>
      </c>
      <c r="D5" s="83"/>
      <c r="E5" s="84"/>
    </row>
    <row r="6" spans="3:5" ht="24" customHeight="1" thickBot="1">
      <c r="C6" s="85" t="s">
        <v>76</v>
      </c>
      <c r="D6" s="86"/>
      <c r="E6" s="87"/>
    </row>
    <row r="7" spans="3:5" ht="12" customHeight="1" thickBot="1">
      <c r="C7" s="93" t="s">
        <v>72</v>
      </c>
      <c r="D7" s="42" t="s">
        <v>77</v>
      </c>
      <c r="E7" s="44">
        <v>35226.28</v>
      </c>
    </row>
    <row r="8" spans="3:5" s="71" customFormat="1" ht="12" customHeight="1" thickBot="1">
      <c r="C8" s="94"/>
      <c r="D8" s="56" t="s">
        <v>78</v>
      </c>
      <c r="E8" s="44">
        <v>6937</v>
      </c>
    </row>
    <row r="9" spans="3:5" s="71" customFormat="1" ht="12" customHeight="1" thickBot="1">
      <c r="C9" s="94"/>
      <c r="D9" s="56" t="s">
        <v>79</v>
      </c>
      <c r="E9" s="44">
        <v>3600</v>
      </c>
    </row>
    <row r="10" spans="3:5" s="71" customFormat="1" ht="12" customHeight="1" thickBot="1">
      <c r="C10" s="94"/>
      <c r="D10" s="56" t="s">
        <v>80</v>
      </c>
      <c r="E10" s="44">
        <v>21898.97</v>
      </c>
    </row>
    <row r="11" spans="3:5" s="71" customFormat="1" ht="12" customHeight="1" thickBot="1">
      <c r="C11" s="94"/>
      <c r="D11" s="56" t="s">
        <v>81</v>
      </c>
      <c r="E11" s="44">
        <v>4032</v>
      </c>
    </row>
    <row r="12" spans="3:5" s="71" customFormat="1" ht="12" customHeight="1" thickBot="1">
      <c r="C12" s="94"/>
      <c r="D12" s="56"/>
      <c r="E12" s="44"/>
    </row>
    <row r="13" spans="3:5" s="61" customFormat="1" ht="12" customHeight="1" thickBot="1">
      <c r="C13" s="94"/>
      <c r="D13" s="56"/>
      <c r="E13" s="44"/>
    </row>
    <row r="14" spans="3:5" s="60" customFormat="1" ht="12" customHeight="1" thickBot="1">
      <c r="C14" s="91" t="s">
        <v>58</v>
      </c>
      <c r="D14" s="92"/>
      <c r="E14" s="43">
        <f>SUM(E7:E13)</f>
        <v>71694.25</v>
      </c>
    </row>
    <row r="15" spans="3:5" s="55" customFormat="1" ht="12" customHeight="1" thickBot="1">
      <c r="C15" s="104" t="s">
        <v>64</v>
      </c>
      <c r="D15" s="105"/>
      <c r="E15" s="44"/>
    </row>
    <row r="16" spans="3:5" s="41" customFormat="1" ht="12" customHeight="1" thickBot="1">
      <c r="C16" s="91" t="s">
        <v>58</v>
      </c>
      <c r="D16" s="92"/>
      <c r="E16" s="43">
        <f>E14+E15</f>
        <v>71694.25</v>
      </c>
    </row>
    <row r="17" spans="3:5" s="54" customFormat="1" ht="12" customHeight="1" thickBot="1">
      <c r="C17" s="93" t="s">
        <v>69</v>
      </c>
      <c r="D17" s="42"/>
      <c r="E17" s="44"/>
    </row>
    <row r="18" spans="3:5" s="57" customFormat="1" ht="12" customHeight="1" thickBot="1">
      <c r="C18" s="94"/>
      <c r="D18" s="42"/>
      <c r="E18" s="44"/>
    </row>
    <row r="19" spans="3:5" s="46" customFormat="1" ht="12" customHeight="1" thickBot="1">
      <c r="C19" s="96" t="s">
        <v>58</v>
      </c>
      <c r="D19" s="97"/>
      <c r="E19" s="43">
        <f>SUM(E17:E18)</f>
        <v>0</v>
      </c>
    </row>
    <row r="20" spans="3:5" s="46" customFormat="1" ht="12.75" customHeight="1" thickBot="1">
      <c r="C20" s="93" t="s">
        <v>73</v>
      </c>
      <c r="D20" s="56" t="s">
        <v>82</v>
      </c>
      <c r="E20" s="44">
        <v>20235.8</v>
      </c>
    </row>
    <row r="21" spans="3:5" s="69" customFormat="1" ht="12.75" customHeight="1" thickBot="1">
      <c r="C21" s="94"/>
      <c r="D21" s="56" t="s">
        <v>83</v>
      </c>
      <c r="E21" s="44">
        <v>7800</v>
      </c>
    </row>
    <row r="22" spans="3:5" s="69" customFormat="1" ht="12.75" customHeight="1" thickBot="1">
      <c r="C22" s="94"/>
      <c r="D22" s="56" t="s">
        <v>84</v>
      </c>
      <c r="E22" s="44">
        <v>95985.600000000006</v>
      </c>
    </row>
    <row r="23" spans="3:5" s="62" customFormat="1" ht="12.75" customHeight="1" thickBot="1">
      <c r="C23" s="94"/>
      <c r="D23" s="56" t="s">
        <v>85</v>
      </c>
      <c r="E23" s="44">
        <v>46726</v>
      </c>
    </row>
    <row r="24" spans="3:5" s="46" customFormat="1" ht="12" customHeight="1" thickBot="1">
      <c r="C24" s="95"/>
      <c r="D24" s="47" t="s">
        <v>58</v>
      </c>
      <c r="E24" s="43">
        <f>SUM(E20:E23)</f>
        <v>170747.40000000002</v>
      </c>
    </row>
    <row r="25" spans="3:5" s="46" customFormat="1" ht="12" customHeight="1" thickBot="1">
      <c r="C25" s="103"/>
      <c r="D25" s="103"/>
      <c r="E25" s="53">
        <f>E16+E19+E24</f>
        <v>242441.65000000002</v>
      </c>
    </row>
    <row r="26" spans="3:5" s="46" customFormat="1" ht="12" customHeight="1">
      <c r="C26" s="50" t="s">
        <v>65</v>
      </c>
      <c r="D26" s="51"/>
      <c r="E26" s="52"/>
    </row>
    <row r="27" spans="3:5" s="46" customFormat="1" ht="11.25" customHeight="1" thickBot="1">
      <c r="C27" s="50"/>
      <c r="D27" s="51"/>
      <c r="E27" s="52"/>
    </row>
    <row r="28" spans="3:5" s="40" customFormat="1" ht="12" hidden="1" customHeight="1" thickBot="1">
      <c r="E28" s="31"/>
    </row>
    <row r="29" spans="3:5" s="45" customFormat="1" ht="23.25" customHeight="1" thickBot="1">
      <c r="C29" s="98" t="s">
        <v>59</v>
      </c>
      <c r="D29" s="99"/>
      <c r="E29" s="100"/>
    </row>
    <row r="30" spans="3:5" s="45" customFormat="1" ht="12" customHeight="1" thickBot="1">
      <c r="C30" s="33" t="s">
        <v>55</v>
      </c>
      <c r="D30" s="33" t="s">
        <v>56</v>
      </c>
      <c r="E30" s="34"/>
    </row>
    <row r="31" spans="3:5" s="45" customFormat="1" ht="12" customHeight="1" thickBot="1">
      <c r="C31" s="93" t="s">
        <v>60</v>
      </c>
      <c r="D31" s="42"/>
      <c r="E31" s="44"/>
    </row>
    <row r="32" spans="3:5" s="67" customFormat="1" ht="12" customHeight="1" thickBot="1">
      <c r="C32" s="94"/>
      <c r="D32" s="42"/>
      <c r="E32" s="44"/>
    </row>
    <row r="33" spans="3:5" s="68" customFormat="1" ht="12" customHeight="1" thickBot="1">
      <c r="C33" s="94"/>
      <c r="D33" s="42"/>
      <c r="E33" s="44"/>
    </row>
    <row r="34" spans="3:5" s="45" customFormat="1" ht="12" customHeight="1" thickBot="1">
      <c r="C34" s="95"/>
      <c r="D34" s="47" t="s">
        <v>58</v>
      </c>
      <c r="E34" s="43">
        <f>SUM(E31:E33)</f>
        <v>0</v>
      </c>
    </row>
    <row r="35" spans="3:5" s="45" customFormat="1" ht="12" customHeight="1" thickBot="1">
      <c r="C35" s="93" t="s">
        <v>68</v>
      </c>
      <c r="D35" s="42" t="s">
        <v>86</v>
      </c>
      <c r="E35" s="44">
        <v>659940.81999999995</v>
      </c>
    </row>
    <row r="36" spans="3:5" s="67" customFormat="1" ht="12" customHeight="1" thickBot="1">
      <c r="C36" s="94"/>
      <c r="D36" s="42"/>
      <c r="E36" s="44"/>
    </row>
    <row r="37" spans="3:5" s="64" customFormat="1" ht="12" customHeight="1" thickBot="1">
      <c r="C37" s="94"/>
      <c r="D37" s="42"/>
      <c r="E37" s="44"/>
    </row>
    <row r="38" spans="3:5" s="45" customFormat="1" ht="12" customHeight="1" thickBot="1">
      <c r="C38" s="95"/>
      <c r="D38" s="47" t="s">
        <v>58</v>
      </c>
      <c r="E38" s="43">
        <f>SUM(E35:E37)</f>
        <v>659940.81999999995</v>
      </c>
    </row>
    <row r="39" spans="3:5" s="45" customFormat="1" ht="12" customHeight="1" thickBot="1">
      <c r="C39" s="93" t="s">
        <v>70</v>
      </c>
      <c r="D39" s="42"/>
      <c r="E39" s="44"/>
    </row>
    <row r="40" spans="3:5" s="45" customFormat="1" ht="12" customHeight="1" thickBot="1">
      <c r="C40" s="95"/>
      <c r="D40" s="47" t="s">
        <v>58</v>
      </c>
      <c r="E40" s="43">
        <f>SUM(E39:E39)</f>
        <v>0</v>
      </c>
    </row>
    <row r="41" spans="3:5" s="58" customFormat="1" ht="12" customHeight="1" thickBot="1">
      <c r="C41" s="93" t="s">
        <v>74</v>
      </c>
      <c r="D41" s="59"/>
      <c r="E41" s="44"/>
    </row>
    <row r="42" spans="3:5" s="63" customFormat="1" ht="12" customHeight="1" thickBot="1">
      <c r="C42" s="94"/>
      <c r="D42" s="59"/>
      <c r="E42" s="44">
        <v>0</v>
      </c>
    </row>
    <row r="43" spans="3:5" s="58" customFormat="1" ht="12" customHeight="1" thickBot="1">
      <c r="C43" s="95"/>
      <c r="D43" s="47" t="s">
        <v>58</v>
      </c>
      <c r="E43" s="43">
        <f>SUM(E41:E42)</f>
        <v>0</v>
      </c>
    </row>
    <row r="44" spans="3:5" s="45" customFormat="1" ht="13.5" customHeight="1" thickBot="1">
      <c r="C44" s="96" t="s">
        <v>61</v>
      </c>
      <c r="D44" s="97"/>
      <c r="E44" s="48">
        <f>E34+E38+E40+E43</f>
        <v>659940.81999999995</v>
      </c>
    </row>
    <row r="45" spans="3:5" ht="15" customHeight="1" thickBot="1"/>
    <row r="46" spans="3:5" s="35" customFormat="1" ht="13.5" hidden="1" customHeight="1" thickBot="1">
      <c r="C46" s="88"/>
      <c r="D46" s="89"/>
      <c r="E46" s="90"/>
    </row>
    <row r="47" spans="3:5" s="32" customFormat="1" ht="13.5" thickBot="1">
      <c r="C47" s="101" t="s">
        <v>58</v>
      </c>
      <c r="D47" s="102"/>
      <c r="E47" s="49">
        <f>E44+E25</f>
        <v>902382.47</v>
      </c>
    </row>
    <row r="48" spans="3:5" s="32" customFormat="1" ht="12" customHeight="1">
      <c r="C48"/>
      <c r="D48"/>
      <c r="E48" s="31"/>
    </row>
    <row r="49" spans="3:5" s="32" customFormat="1" ht="12" customHeight="1">
      <c r="C49"/>
      <c r="D49"/>
      <c r="E49" s="31"/>
    </row>
    <row r="50" spans="3:5" ht="12" customHeight="1"/>
  </sheetData>
  <mergeCells count="18">
    <mergeCell ref="C47:D47"/>
    <mergeCell ref="C20:C24"/>
    <mergeCell ref="C25:D25"/>
    <mergeCell ref="C17:C18"/>
    <mergeCell ref="C15:D15"/>
    <mergeCell ref="C19:D19"/>
    <mergeCell ref="C41:C43"/>
    <mergeCell ref="C5:E5"/>
    <mergeCell ref="C6:E6"/>
    <mergeCell ref="C46:E46"/>
    <mergeCell ref="C16:D16"/>
    <mergeCell ref="C31:C34"/>
    <mergeCell ref="C35:C38"/>
    <mergeCell ref="C39:C40"/>
    <mergeCell ref="C44:D44"/>
    <mergeCell ref="C29:E29"/>
    <mergeCell ref="C7:C13"/>
    <mergeCell ref="C14:D1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2021-09-06T07:05:32Z</dcterms:modified>
</cp:coreProperties>
</file>