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1" i="4" l="1"/>
  <c r="E18" i="4"/>
  <c r="E38" i="4"/>
  <c r="C37" i="1"/>
  <c r="E10" i="4"/>
  <c r="E12" i="4" s="1"/>
  <c r="E22" i="4" s="1"/>
  <c r="E44" i="4" s="1"/>
  <c r="E21" i="4" l="1"/>
  <c r="E40" i="4" l="1"/>
  <c r="E35" i="4" l="1"/>
  <c r="E30" i="4"/>
  <c r="D37" i="1" l="1"/>
  <c r="C38" i="1" s="1"/>
</calcChain>
</file>

<file path=xl/sharedStrings.xml><?xml version="1.0" encoding="utf-8"?>
<sst xmlns="http://schemas.openxmlformats.org/spreadsheetml/2006/main" count="96" uniqueCount="86">
  <si>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</si>
  <si>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</si>
  <si>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</si>
  <si>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</si>
  <si>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</si>
  <si>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</si>
  <si>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</si>
  <si>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</si>
  <si>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</si>
  <si>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</si>
  <si>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</si>
  <si>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</si>
  <si>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</si>
  <si>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</si>
  <si>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</si>
  <si>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</si>
  <si>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</si>
  <si>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</si>
  <si>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</si>
  <si>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</si>
  <si>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</si>
  <si>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</si>
  <si>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</si>
  <si>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</si>
  <si>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</si>
  <si>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</si>
  <si>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</si>
  <si>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</si>
  <si>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</si>
  <si>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</si>
  <si>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</si>
  <si>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</si>
  <si>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</si>
  <si>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</si>
  <si>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</si>
  <si>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</si>
  <si>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</si>
  <si>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</si>
  <si>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</si>
  <si>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</si>
  <si>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</si>
  <si>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</si>
  <si>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</si>
  <si>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</si>
  <si>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</si>
  <si>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</si>
  <si>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</si>
  <si>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</si>
  <si>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</si>
  <si>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</si>
  <si>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</si>
  <si>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</si>
  <si>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</si>
  <si>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</si>
  <si>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</si>
  <si>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</si>
  <si>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</si>
  <si>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</si>
  <si>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</si>
  <si>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</si>
  <si>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</si>
  <si>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</si>
  <si>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</si>
  <si>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</si>
  <si>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</si>
  <si>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</si>
  <si>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</si>
  <si>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</si>
  <si>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</si>
  <si>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</si>
  <si>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</si>
  <si>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Ishrana bolesnika</t>
  </si>
  <si>
    <t>Reagensi izuzev za transfuziju</t>
  </si>
  <si>
    <t>Citostatici sa B i D liste lekova</t>
  </si>
  <si>
    <r>
      <t>Specifikacija izvršenih plaćanja iz sredstava prenetih od strane RFZO-a po dobavljačima na dan 31.12.2020.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</si>
  <si>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31.12.2020. године</t>
  </si>
  <si>
    <t>Roche doo Beograd</t>
  </si>
  <si>
    <t>Medica Linea Pharm doo Beograd</t>
  </si>
  <si>
    <t>Adoc doo Beograd</t>
  </si>
  <si>
    <t>Pfizer doo Beograd</t>
  </si>
  <si>
    <t>Vega doo Valjevo</t>
  </si>
  <si>
    <t>Labteh doo Beograd</t>
  </si>
  <si>
    <t>Superlab doo Beograd</t>
  </si>
  <si>
    <t>B Braun Adria doo Beograd</t>
  </si>
  <si>
    <t>Farmalogist doo Beograd</t>
  </si>
  <si>
    <t>Phoenix Pharma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</si>
</sst>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workbookViewId="0">
      <selection activeCell="D17" sqref="D17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0" t="s">
        <v>0</v>
      </c>
      <c r="C2" s="70"/>
      <c r="D2" s="70"/>
      <c r="E2" s="3"/>
      <c r="F2" s="3"/>
    </row>
    <row r="3" spans="1:8" ht="12.75" customHeight="1">
      <c r="B3" s="71" t="s">
        <v>75</v>
      </c>
      <c r="C3" s="72"/>
      <c r="D3" s="72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3" t="s">
        <v>3</v>
      </c>
      <c r="B8" s="73"/>
      <c r="C8" s="1"/>
    </row>
    <row r="9" spans="1:8" ht="15">
      <c r="A9" s="73"/>
      <c r="B9" s="73"/>
      <c r="C9" s="1"/>
    </row>
    <row r="10" spans="1:8" ht="15" customHeight="1" thickBot="1">
      <c r="A10" s="10"/>
      <c r="E10" s="10"/>
    </row>
    <row r="11" spans="1:8" ht="15" customHeight="1">
      <c r="A11" s="75" t="s">
        <v>5</v>
      </c>
      <c r="B11" s="74" t="s">
        <v>6</v>
      </c>
      <c r="C11" s="74" t="s">
        <v>7</v>
      </c>
      <c r="D11" s="74"/>
      <c r="E11" s="68"/>
    </row>
    <row r="12" spans="1:8" ht="13.5" thickBot="1">
      <c r="A12" s="76"/>
      <c r="B12" s="77"/>
      <c r="C12" s="12" t="s">
        <v>8</v>
      </c>
      <c r="D12" s="11" t="s">
        <v>9</v>
      </c>
      <c r="E12" s="69"/>
    </row>
    <row r="13" spans="1:8" ht="15.95" customHeight="1" thickBot="1">
      <c r="A13" s="9"/>
      <c r="B13" s="23" t="s">
        <v>42</v>
      </c>
      <c r="C13" s="19">
        <v>2107358.41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>
        <v>8328.67</v>
      </c>
      <c r="D18" s="17">
        <v>8328.67</v>
      </c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>
        <v>8015323.2199999997</v>
      </c>
      <c r="D20" s="17">
        <v>8015323.2199999997</v>
      </c>
      <c r="E20" s="5"/>
    </row>
    <row r="21" spans="1:9" ht="15.75" customHeight="1">
      <c r="A21" s="20" t="s">
        <v>31</v>
      </c>
      <c r="B21" s="6" t="s">
        <v>13</v>
      </c>
      <c r="C21" s="17">
        <v>45024</v>
      </c>
      <c r="D21" s="27">
        <v>45024</v>
      </c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21364.18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132487.07</v>
      </c>
      <c r="D33" s="17">
        <v>65670.399999999994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1850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8203012.96</v>
      </c>
      <c r="D37" s="29">
        <f>SUM(D13:D36)</f>
        <v>8155710.4699999997</v>
      </c>
      <c r="E37" s="9"/>
    </row>
    <row r="38" spans="1:7" ht="15.95" customHeight="1" thickBot="1">
      <c r="A38" s="16"/>
      <c r="B38" s="22" t="s">
        <v>26</v>
      </c>
      <c r="C38" s="19">
        <f>SUM(C13:C36)-D37</f>
        <v>2154660.9000000013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7"/>
  <sheetViews>
    <sheetView workbookViewId="0">
      <selection activeCell="G12" sqref="G1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88" t="s">
        <v>55</v>
      </c>
      <c r="D5" s="89"/>
      <c r="E5" s="90"/>
    </row>
    <row r="6" spans="3:5" ht="24" customHeight="1" thickBot="1">
      <c r="C6" s="91" t="s">
        <v>74</v>
      </c>
      <c r="D6" s="92"/>
      <c r="E6" s="93"/>
    </row>
    <row r="7" spans="3:5" ht="12" customHeight="1" thickBot="1">
      <c r="C7" s="80" t="s">
        <v>69</v>
      </c>
      <c r="D7" s="43"/>
      <c r="E7" s="45"/>
    </row>
    <row r="8" spans="3:5" s="66" customFormat="1" ht="12" customHeight="1" thickBot="1">
      <c r="C8" s="81"/>
      <c r="D8" s="57"/>
      <c r="E8" s="45"/>
    </row>
    <row r="9" spans="3:5" s="63" customFormat="1" ht="12" customHeight="1" thickBot="1">
      <c r="C9" s="81"/>
      <c r="D9" s="57"/>
      <c r="E9" s="45"/>
    </row>
    <row r="10" spans="3:5" s="62" customFormat="1" ht="12" customHeight="1" thickBot="1">
      <c r="C10" s="97" t="s">
        <v>61</v>
      </c>
      <c r="D10" s="98"/>
      <c r="E10" s="45">
        <f>SUM(E7:E9)</f>
        <v>0</v>
      </c>
    </row>
    <row r="11" spans="3:5" s="56" customFormat="1" ht="12" customHeight="1" thickBot="1">
      <c r="C11" s="84" t="s">
        <v>68</v>
      </c>
      <c r="D11" s="85"/>
      <c r="E11" s="45">
        <v>21364.18</v>
      </c>
    </row>
    <row r="12" spans="3:5" s="42" customFormat="1" ht="12" customHeight="1" thickBot="1">
      <c r="C12" s="97" t="s">
        <v>61</v>
      </c>
      <c r="D12" s="98"/>
      <c r="E12" s="44">
        <f>SUM(E10:E11)</f>
        <v>21364.18</v>
      </c>
    </row>
    <row r="13" spans="3:5" s="55" customFormat="1" ht="12" customHeight="1" thickBot="1">
      <c r="C13" s="80" t="s">
        <v>63</v>
      </c>
      <c r="D13" s="43" t="s">
        <v>80</v>
      </c>
      <c r="E13" s="45">
        <v>38014.03</v>
      </c>
    </row>
    <row r="14" spans="3:5" s="67" customFormat="1" ht="12" customHeight="1" thickBot="1">
      <c r="C14" s="81"/>
      <c r="D14" s="43" t="s">
        <v>83</v>
      </c>
      <c r="E14" s="45">
        <v>2957.68</v>
      </c>
    </row>
    <row r="15" spans="3:5" s="67" customFormat="1" ht="12" customHeight="1" thickBot="1">
      <c r="C15" s="81"/>
      <c r="D15" s="43" t="s">
        <v>84</v>
      </c>
      <c r="E15" s="45">
        <v>5174.58</v>
      </c>
    </row>
    <row r="16" spans="3:5" s="65" customFormat="1" ht="12" customHeight="1" thickBot="1">
      <c r="C16" s="81"/>
      <c r="D16" s="43" t="s">
        <v>85</v>
      </c>
      <c r="E16" s="45">
        <v>19524.11</v>
      </c>
    </row>
    <row r="17" spans="3:5" s="58" customFormat="1" ht="12" customHeight="1" thickBot="1">
      <c r="C17" s="81"/>
      <c r="D17" s="43"/>
      <c r="E17" s="45"/>
    </row>
    <row r="18" spans="3:5" s="47" customFormat="1" ht="12" customHeight="1" thickBot="1">
      <c r="C18" s="86" t="s">
        <v>61</v>
      </c>
      <c r="D18" s="87"/>
      <c r="E18" s="44">
        <f>SUM(E13:E17)</f>
        <v>65670.399999999994</v>
      </c>
    </row>
    <row r="19" spans="3:5" s="47" customFormat="1" ht="12.75" customHeight="1" thickBot="1">
      <c r="C19" s="80" t="s">
        <v>71</v>
      </c>
      <c r="D19" s="57"/>
      <c r="E19" s="45"/>
    </row>
    <row r="20" spans="3:5" s="65" customFormat="1" ht="12.75" customHeight="1" thickBot="1">
      <c r="C20" s="81"/>
      <c r="D20" s="57"/>
      <c r="E20" s="45"/>
    </row>
    <row r="21" spans="3:5" s="47" customFormat="1" ht="12" customHeight="1" thickBot="1">
      <c r="C21" s="82"/>
      <c r="D21" s="48" t="s">
        <v>61</v>
      </c>
      <c r="E21" s="44">
        <f>SUM(E19:E20)</f>
        <v>0</v>
      </c>
    </row>
    <row r="22" spans="3:5" s="47" customFormat="1" ht="12" customHeight="1" thickBot="1">
      <c r="C22" s="83"/>
      <c r="D22" s="83"/>
      <c r="E22" s="54">
        <f>E12+E18+E21</f>
        <v>87034.579999999987</v>
      </c>
    </row>
    <row r="23" spans="3:5" s="47" customFormat="1" ht="12" customHeight="1">
      <c r="C23" s="51" t="s">
        <v>70</v>
      </c>
      <c r="D23" s="52"/>
      <c r="E23" s="53"/>
    </row>
    <row r="24" spans="3:5" s="47" customFormat="1" ht="11.25" customHeight="1" thickBot="1">
      <c r="C24" s="51"/>
      <c r="D24" s="52"/>
      <c r="E24" s="53"/>
    </row>
    <row r="25" spans="3:5" s="41" customFormat="1" ht="12" hidden="1" customHeight="1" thickBot="1">
      <c r="E25" s="32"/>
    </row>
    <row r="26" spans="3:5" s="46" customFormat="1" ht="23.25" customHeight="1" thickBot="1">
      <c r="C26" s="99" t="s">
        <v>62</v>
      </c>
      <c r="D26" s="100"/>
      <c r="E26" s="101"/>
    </row>
    <row r="27" spans="3:5" s="46" customFormat="1" ht="12" customHeight="1" thickBot="1">
      <c r="C27" s="34" t="s">
        <v>56</v>
      </c>
      <c r="D27" s="34" t="s">
        <v>57</v>
      </c>
      <c r="E27" s="35"/>
    </row>
    <row r="28" spans="3:5" s="46" customFormat="1" ht="12" customHeight="1" thickBot="1">
      <c r="C28" s="80" t="s">
        <v>63</v>
      </c>
      <c r="D28" s="43" t="s">
        <v>80</v>
      </c>
      <c r="E28" s="45">
        <v>8328.67</v>
      </c>
    </row>
    <row r="29" spans="3:5" s="59" customFormat="1" ht="12" customHeight="1" thickBot="1">
      <c r="C29" s="81"/>
      <c r="D29" s="43"/>
      <c r="E29" s="45"/>
    </row>
    <row r="30" spans="3:5" s="46" customFormat="1" ht="12" customHeight="1" thickBot="1">
      <c r="C30" s="82"/>
      <c r="D30" s="48" t="s">
        <v>61</v>
      </c>
      <c r="E30" s="44">
        <f>SUM(E28:E29)</f>
        <v>8328.67</v>
      </c>
    </row>
    <row r="31" spans="3:5" s="46" customFormat="1" ht="12" customHeight="1" thickBot="1">
      <c r="C31" s="80" t="s">
        <v>67</v>
      </c>
      <c r="D31" s="43" t="s">
        <v>76</v>
      </c>
      <c r="E31" s="45">
        <v>4785732.07</v>
      </c>
    </row>
    <row r="32" spans="3:5" s="67" customFormat="1" ht="12" customHeight="1" thickBot="1">
      <c r="C32" s="81"/>
      <c r="D32" s="43" t="s">
        <v>77</v>
      </c>
      <c r="E32" s="45">
        <v>2496633.2599999998</v>
      </c>
    </row>
    <row r="33" spans="3:5" s="67" customFormat="1" ht="12" customHeight="1" thickBot="1">
      <c r="C33" s="81"/>
      <c r="D33" s="43" t="s">
        <v>78</v>
      </c>
      <c r="E33" s="45">
        <v>52798.85</v>
      </c>
    </row>
    <row r="34" spans="3:5" s="64" customFormat="1" ht="12" customHeight="1" thickBot="1">
      <c r="C34" s="81"/>
      <c r="D34" s="43" t="s">
        <v>79</v>
      </c>
      <c r="E34" s="45">
        <v>680159.04</v>
      </c>
    </row>
    <row r="35" spans="3:5" s="46" customFormat="1" ht="12" customHeight="1" thickBot="1">
      <c r="C35" s="82"/>
      <c r="D35" s="48" t="s">
        <v>61</v>
      </c>
      <c r="E35" s="44">
        <f>SUM(E31:E34)</f>
        <v>8015323.2199999997</v>
      </c>
    </row>
    <row r="36" spans="3:5" s="46" customFormat="1" ht="12" customHeight="1" thickBot="1">
      <c r="C36" s="80" t="s">
        <v>72</v>
      </c>
      <c r="D36" s="43" t="s">
        <v>81</v>
      </c>
      <c r="E36" s="45">
        <v>40176</v>
      </c>
    </row>
    <row r="37" spans="3:5" s="67" customFormat="1" ht="12" customHeight="1" thickBot="1">
      <c r="C37" s="81"/>
      <c r="D37" s="43" t="s">
        <v>82</v>
      </c>
      <c r="E37" s="45">
        <v>4848</v>
      </c>
    </row>
    <row r="38" spans="3:5" s="46" customFormat="1" ht="12" customHeight="1" thickBot="1">
      <c r="C38" s="82"/>
      <c r="D38" s="48" t="s">
        <v>61</v>
      </c>
      <c r="E38" s="44">
        <f>SUM(E36:E37)</f>
        <v>45024</v>
      </c>
    </row>
    <row r="39" spans="3:5" s="60" customFormat="1" ht="12" customHeight="1" thickBot="1">
      <c r="C39" s="80" t="s">
        <v>73</v>
      </c>
      <c r="D39" s="61"/>
      <c r="E39" s="45"/>
    </row>
    <row r="40" spans="3:5" s="60" customFormat="1" ht="12" customHeight="1" thickBot="1">
      <c r="C40" s="82"/>
      <c r="D40" s="48" t="s">
        <v>61</v>
      </c>
      <c r="E40" s="44">
        <f>SUM(E39:E39)</f>
        <v>0</v>
      </c>
    </row>
    <row r="41" spans="3:5" s="46" customFormat="1" ht="13.5" customHeight="1" thickBot="1">
      <c r="C41" s="86" t="s">
        <v>64</v>
      </c>
      <c r="D41" s="87"/>
      <c r="E41" s="49">
        <f>E30+E35+E38+E40</f>
        <v>8068675.8899999997</v>
      </c>
    </row>
    <row r="42" spans="3:5" ht="15" customHeight="1" thickBot="1"/>
    <row r="43" spans="3:5" s="36" customFormat="1" ht="13.5" hidden="1" customHeight="1" thickBot="1">
      <c r="C43" s="94"/>
      <c r="D43" s="95"/>
      <c r="E43" s="96"/>
    </row>
    <row r="44" spans="3:5" s="33" customFormat="1" ht="13.5" thickBot="1">
      <c r="C44" s="78" t="s">
        <v>61</v>
      </c>
      <c r="D44" s="79"/>
      <c r="E44" s="50">
        <f>E22+E41</f>
        <v>8155710.4699999997</v>
      </c>
    </row>
    <row r="45" spans="3:5" s="33" customFormat="1" ht="12" customHeight="1">
      <c r="C45"/>
      <c r="D45"/>
      <c r="E45" s="32"/>
    </row>
    <row r="46" spans="3:5" s="33" customFormat="1" ht="12" customHeight="1">
      <c r="C46"/>
      <c r="D46"/>
      <c r="E46" s="32"/>
    </row>
    <row r="47" spans="3:5" ht="12" customHeight="1"/>
  </sheetData>
  <mergeCells count="18">
    <mergeCell ref="C5:E5"/>
    <mergeCell ref="C6:E6"/>
    <mergeCell ref="C43:E43"/>
    <mergeCell ref="C12:D12"/>
    <mergeCell ref="C28:C30"/>
    <mergeCell ref="C31:C35"/>
    <mergeCell ref="C36:C38"/>
    <mergeCell ref="C41:D41"/>
    <mergeCell ref="C26:E26"/>
    <mergeCell ref="C7:C9"/>
    <mergeCell ref="C10:D10"/>
    <mergeCell ref="C44:D44"/>
    <mergeCell ref="C19:C21"/>
    <mergeCell ref="C22:D22"/>
    <mergeCell ref="C13:C17"/>
    <mergeCell ref="C11:D11"/>
    <mergeCell ref="C18:D18"/>
    <mergeCell ref="C39:C4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2021-01-04T08:04:11Z</dcterms:modified>
</cp:coreProperties>
</file>