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0" i="4" l="1"/>
  <c r="E52" i="4" l="1"/>
  <c r="E47" i="4" l="1"/>
  <c r="E44" i="4"/>
  <c r="E33" i="4" l="1"/>
  <c r="E49" i="4" l="1"/>
  <c r="E53" i="4" s="1"/>
  <c r="C37" i="1" l="1"/>
  <c r="E35" i="4" l="1"/>
  <c r="E36" i="4" s="1"/>
  <c r="E56" i="4" s="1"/>
  <c r="D37" i="1" l="1"/>
  <c r="C38" i="1" s="1"/>
</calcChain>
</file>

<file path=xl/sharedStrings.xml><?xml version="1.0" encoding="utf-8"?>
<sst xmlns="http://schemas.openxmlformats.org/spreadsheetml/2006/main" count="110" uniqueCount="103">
  <si>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</si>
  <si>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</si>
  <si>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</si>
  <si>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</si>
  <si>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</si>
  <si>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</si>
  <si>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</si>
  <si>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</si>
  <si>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</si>
  <si>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</si>
  <si>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</si>
  <si>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</si>
  <si>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</si>
  <si>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</si>
  <si>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</si>
  <si>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</si>
  <si>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</si>
  <si>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</si>
  <si>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</si>
  <si>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</si>
  <si>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</si>
  <si>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</si>
  <si>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</si>
  <si>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</si>
  <si>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</si>
  <si>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</si>
  <si>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</si>
  <si>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</si>
  <si>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</si>
  <si>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</si>
  <si>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</si>
  <si>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</si>
  <si>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</si>
  <si>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</si>
  <si>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</si>
  <si>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</si>
  <si>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</si>
  <si>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</si>
  <si>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</si>
  <si>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</si>
  <si>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</si>
  <si>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</si>
  <si>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</si>
  <si>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</si>
  <si>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</si>
  <si>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</si>
  <si>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</si>
  <si>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</si>
  <si>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</si>
  <si>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</si>
  <si>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</si>
  <si>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</si>
  <si>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</si>
  <si>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</si>
  <si>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</si>
  <si>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</si>
  <si>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</si>
  <si>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</si>
  <si>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</si>
  <si>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</si>
  <si>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</si>
  <si>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</si>
  <si>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</si>
  <si>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</si>
  <si>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</si>
  <si>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</si>
  <si>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</si>
  <si>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</si>
  <si>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</si>
  <si>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Energenti</t>
  </si>
  <si>
    <t>Uprava za trezor</t>
  </si>
  <si>
    <t>Citostatici sa liste B i D Liste Lekova</t>
  </si>
  <si>
    <t>Ostali materijalni troškovi</t>
  </si>
  <si>
    <t>* plaćeno iz blagajne</t>
  </si>
  <si>
    <t>Reagensi izuzev za transfuziju</t>
  </si>
  <si>
    <t>Стање средстава на рачуну на дан 23.11.2020. године</t>
  </si>
  <si>
    <t>JKP Novosadska Toplana Novi Sad</t>
  </si>
  <si>
    <t>NIS Gazprom Njeft Novi Sad</t>
  </si>
  <si>
    <t>EMD NS Petrovaradin</t>
  </si>
  <si>
    <t>Kremen doo Novi Sad</t>
  </si>
  <si>
    <t>Gataric doo Novi Sad</t>
  </si>
  <si>
    <t>Com Data doo Kać</t>
  </si>
  <si>
    <t>Grgur Uglješa Gvozden doo Novi Sad</t>
  </si>
  <si>
    <t>Remondis doo Zrenjanin</t>
  </si>
  <si>
    <t>Paragraf doo Novi Sad</t>
  </si>
  <si>
    <t>Inko national doo Vrbas</t>
  </si>
  <si>
    <t>Sava Osiguranje doo Beograd</t>
  </si>
  <si>
    <t>North System doo Petrovaradin</t>
  </si>
  <si>
    <t>JKP Čistoća Novi Sad</t>
  </si>
  <si>
    <t>Frigo delta doo Novi Sad</t>
  </si>
  <si>
    <t>Biro oprema Djordjević doo Novi Sad</t>
  </si>
  <si>
    <t>Tehnometal doo Novi Sad</t>
  </si>
  <si>
    <t>Limpro doo Novi Sad</t>
  </si>
  <si>
    <t>Central doo Novi Sad</t>
  </si>
  <si>
    <t>JKP VIK Novi Sad</t>
  </si>
  <si>
    <t>JKP Informatika Novi Sad</t>
  </si>
  <si>
    <t>Institut za nuklearne nauke Vinča</t>
  </si>
  <si>
    <t>Isplata solidarne pomoći zaposlenima po PKU</t>
  </si>
  <si>
    <t>Phoenix Pharma doo Novi Sad</t>
  </si>
  <si>
    <t>Adoc doo Beograd</t>
  </si>
  <si>
    <t>Labteh doo Beograd</t>
  </si>
  <si>
    <t>Aqua system doo Novi Sad</t>
  </si>
  <si>
    <r>
      <t>Specifikacija izvršenih plaćanja iz sredstava prenetih od strane RFZO-a po dobavljačima na dan 23.11.2020.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</si>
</sst>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abSelected="1" topLeftCell="A10" workbookViewId="0">
      <selection activeCell="D31" sqref="D31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9" t="s">
        <v>0</v>
      </c>
      <c r="C2" s="69"/>
      <c r="D2" s="69"/>
      <c r="E2" s="3"/>
      <c r="F2" s="3"/>
    </row>
    <row r="3" spans="1:8" ht="12.75" customHeight="1">
      <c r="B3" s="70" t="s">
        <v>75</v>
      </c>
      <c r="C3" s="71"/>
      <c r="D3" s="71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2" t="s">
        <v>3</v>
      </c>
      <c r="B8" s="72"/>
      <c r="C8" s="1"/>
    </row>
    <row r="9" spans="1:8" ht="15">
      <c r="A9" s="72"/>
      <c r="B9" s="72"/>
      <c r="C9" s="1"/>
    </row>
    <row r="10" spans="1:8" ht="15" customHeight="1" thickBot="1">
      <c r="A10" s="10"/>
      <c r="E10" s="10"/>
    </row>
    <row r="11" spans="1:8" ht="15" customHeight="1">
      <c r="A11" s="74" t="s">
        <v>5</v>
      </c>
      <c r="B11" s="73" t="s">
        <v>6</v>
      </c>
      <c r="C11" s="73" t="s">
        <v>7</v>
      </c>
      <c r="D11" s="73"/>
      <c r="E11" s="67"/>
    </row>
    <row r="12" spans="1:8" ht="13.5" thickBot="1">
      <c r="A12" s="75"/>
      <c r="B12" s="76"/>
      <c r="C12" s="12" t="s">
        <v>8</v>
      </c>
      <c r="D12" s="11" t="s">
        <v>9</v>
      </c>
      <c r="E12" s="68"/>
    </row>
    <row r="13" spans="1:8" ht="15.95" customHeight="1" thickBot="1">
      <c r="A13" s="9"/>
      <c r="B13" s="23" t="s">
        <v>42</v>
      </c>
      <c r="C13" s="19">
        <v>3696165.15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>
        <v>3208.26</v>
      </c>
      <c r="D18" s="17">
        <v>3208.26</v>
      </c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>
        <v>52798.85</v>
      </c>
      <c r="D20" s="17">
        <v>52798.85</v>
      </c>
      <c r="E20" s="5"/>
    </row>
    <row r="21" spans="1:9" ht="15.75" customHeight="1">
      <c r="A21" s="20" t="s">
        <v>31</v>
      </c>
      <c r="B21" s="6" t="s">
        <v>13</v>
      </c>
      <c r="C21" s="17">
        <v>22788</v>
      </c>
      <c r="D21" s="27">
        <v>22788</v>
      </c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>
        <v>44945.63</v>
      </c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>
        <v>983549.12</v>
      </c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>
        <v>159679.09</v>
      </c>
      <c r="D33" s="17"/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/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238474.2</v>
      </c>
      <c r="D37" s="29">
        <f>SUM(D13:D36)</f>
        <v>1107289.8599999999</v>
      </c>
      <c r="E37" s="9"/>
    </row>
    <row r="38" spans="1:7" ht="15.95" customHeight="1" thickBot="1">
      <c r="A38" s="16"/>
      <c r="B38" s="22" t="s">
        <v>26</v>
      </c>
      <c r="C38" s="19">
        <f>SUM(C13:C36)-D37</f>
        <v>2827349.4899999998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59"/>
  <sheetViews>
    <sheetView topLeftCell="A31" workbookViewId="0">
      <selection activeCell="J13" sqref="J13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7" t="s">
        <v>55</v>
      </c>
      <c r="D5" s="78"/>
      <c r="E5" s="79"/>
    </row>
    <row r="6" spans="3:5" ht="30" customHeight="1" thickBot="1">
      <c r="C6" s="80" t="s">
        <v>102</v>
      </c>
      <c r="D6" s="81"/>
      <c r="E6" s="82"/>
    </row>
    <row r="7" spans="3:5" ht="12" customHeight="1" thickBot="1">
      <c r="C7" s="88" t="s">
        <v>72</v>
      </c>
      <c r="D7" s="43" t="s">
        <v>79</v>
      </c>
      <c r="E7" s="45">
        <v>79080</v>
      </c>
    </row>
    <row r="8" spans="3:5" s="66" customFormat="1" ht="12" customHeight="1" thickBot="1">
      <c r="C8" s="89"/>
      <c r="D8" s="57" t="s">
        <v>78</v>
      </c>
      <c r="E8" s="45">
        <v>63600</v>
      </c>
    </row>
    <row r="9" spans="3:5" s="66" customFormat="1" ht="12" customHeight="1" thickBot="1">
      <c r="C9" s="89"/>
      <c r="D9" s="57" t="s">
        <v>80</v>
      </c>
      <c r="E9" s="45">
        <v>11536.8</v>
      </c>
    </row>
    <row r="10" spans="3:5" s="66" customFormat="1" ht="12" customHeight="1" thickBot="1">
      <c r="C10" s="89"/>
      <c r="D10" s="57" t="s">
        <v>81</v>
      </c>
      <c r="E10" s="45">
        <v>79080</v>
      </c>
    </row>
    <row r="11" spans="3:5" s="66" customFormat="1" ht="12" customHeight="1" thickBot="1">
      <c r="C11" s="89"/>
      <c r="D11" s="57" t="s">
        <v>82</v>
      </c>
      <c r="E11" s="45">
        <v>110112</v>
      </c>
    </row>
    <row r="12" spans="3:5" s="66" customFormat="1" ht="12" customHeight="1" thickBot="1">
      <c r="C12" s="89"/>
      <c r="D12" s="57" t="s">
        <v>83</v>
      </c>
      <c r="E12" s="45">
        <v>8400</v>
      </c>
    </row>
    <row r="13" spans="3:5" s="66" customFormat="1" ht="12" customHeight="1" thickBot="1">
      <c r="C13" s="89"/>
      <c r="D13" s="57" t="s">
        <v>84</v>
      </c>
      <c r="E13" s="45">
        <v>73590</v>
      </c>
    </row>
    <row r="14" spans="3:5" s="66" customFormat="1" ht="12" customHeight="1" thickBot="1">
      <c r="C14" s="89"/>
      <c r="D14" s="57" t="s">
        <v>85</v>
      </c>
      <c r="E14" s="45">
        <v>12177</v>
      </c>
    </row>
    <row r="15" spans="3:5" s="66" customFormat="1" ht="12" customHeight="1" thickBot="1">
      <c r="C15" s="89"/>
      <c r="D15" s="57" t="s">
        <v>86</v>
      </c>
      <c r="E15" s="45">
        <v>32294.71</v>
      </c>
    </row>
    <row r="16" spans="3:5" s="66" customFormat="1" ht="12" customHeight="1" thickBot="1">
      <c r="C16" s="89"/>
      <c r="D16" s="57" t="s">
        <v>87</v>
      </c>
      <c r="E16" s="45">
        <v>18864</v>
      </c>
    </row>
    <row r="17" spans="3:5" s="66" customFormat="1" ht="12" customHeight="1" thickBot="1">
      <c r="C17" s="89"/>
      <c r="D17" s="57" t="s">
        <v>88</v>
      </c>
      <c r="E17" s="45">
        <v>47374.45</v>
      </c>
    </row>
    <row r="18" spans="3:5" s="66" customFormat="1" ht="12" customHeight="1" thickBot="1">
      <c r="C18" s="89"/>
      <c r="D18" s="57" t="s">
        <v>89</v>
      </c>
      <c r="E18" s="45">
        <v>12750</v>
      </c>
    </row>
    <row r="19" spans="3:5" s="66" customFormat="1" ht="12" customHeight="1" thickBot="1">
      <c r="C19" s="89"/>
      <c r="D19" s="57" t="s">
        <v>90</v>
      </c>
      <c r="E19" s="45">
        <v>17688</v>
      </c>
    </row>
    <row r="20" spans="3:5" s="66" customFormat="1" ht="12" customHeight="1" thickBot="1">
      <c r="C20" s="89"/>
      <c r="D20" s="57" t="s">
        <v>91</v>
      </c>
      <c r="E20" s="45">
        <v>4664</v>
      </c>
    </row>
    <row r="21" spans="3:5" s="64" customFormat="1" ht="12" customHeight="1" thickBot="1">
      <c r="C21" s="89"/>
      <c r="D21" s="57" t="s">
        <v>92</v>
      </c>
      <c r="E21" s="45">
        <v>100752</v>
      </c>
    </row>
    <row r="22" spans="3:5" s="66" customFormat="1" ht="12" customHeight="1" thickBot="1">
      <c r="C22" s="89"/>
      <c r="D22" s="57" t="s">
        <v>93</v>
      </c>
      <c r="E22" s="45">
        <v>23770</v>
      </c>
    </row>
    <row r="23" spans="3:5" s="66" customFormat="1" ht="12" customHeight="1" thickBot="1">
      <c r="C23" s="89"/>
      <c r="D23" s="57" t="s">
        <v>94</v>
      </c>
      <c r="E23" s="45">
        <v>70375.539999999994</v>
      </c>
    </row>
    <row r="24" spans="3:5" s="66" customFormat="1" ht="12" customHeight="1" thickBot="1">
      <c r="C24" s="89"/>
      <c r="D24" s="57" t="s">
        <v>95</v>
      </c>
      <c r="E24" s="45">
        <v>3656</v>
      </c>
    </row>
    <row r="25" spans="3:5" s="66" customFormat="1" ht="12" customHeight="1" thickBot="1">
      <c r="C25" s="89"/>
      <c r="D25" s="57" t="s">
        <v>101</v>
      </c>
      <c r="E25" s="45">
        <v>72576</v>
      </c>
    </row>
    <row r="26" spans="3:5" s="66" customFormat="1" ht="12" customHeight="1" thickBot="1">
      <c r="C26" s="89"/>
      <c r="D26" s="57" t="s">
        <v>96</v>
      </c>
      <c r="E26" s="45">
        <v>6400</v>
      </c>
    </row>
    <row r="27" spans="3:5" s="63" customFormat="1" ht="12" customHeight="1" thickBot="1">
      <c r="C27" s="89"/>
      <c r="D27" s="57" t="s">
        <v>97</v>
      </c>
      <c r="E27" s="45">
        <v>119480</v>
      </c>
    </row>
    <row r="28" spans="3:5" s="62" customFormat="1" ht="12" customHeight="1" thickBot="1">
      <c r="C28" s="96" t="s">
        <v>70</v>
      </c>
      <c r="D28" s="97"/>
      <c r="E28" s="45">
        <v>15328.62</v>
      </c>
    </row>
    <row r="29" spans="3:5" s="56" customFormat="1" ht="12" customHeight="1" thickBot="1">
      <c r="C29" s="96"/>
      <c r="D29" s="97"/>
      <c r="E29" s="45"/>
    </row>
    <row r="30" spans="3:5" s="42" customFormat="1" ht="12" customHeight="1" thickBot="1">
      <c r="C30" s="86" t="s">
        <v>61</v>
      </c>
      <c r="D30" s="87"/>
      <c r="E30" s="44">
        <f>SUM(E7:E27)+E28</f>
        <v>983549.12</v>
      </c>
    </row>
    <row r="31" spans="3:5" s="55" customFormat="1" ht="12" customHeight="1" thickBot="1">
      <c r="C31" s="88" t="s">
        <v>69</v>
      </c>
      <c r="D31" s="43" t="s">
        <v>76</v>
      </c>
      <c r="E31" s="45">
        <v>20882.62</v>
      </c>
    </row>
    <row r="32" spans="3:5" s="58" customFormat="1" ht="12" customHeight="1" thickBot="1">
      <c r="C32" s="89"/>
      <c r="D32" s="43" t="s">
        <v>77</v>
      </c>
      <c r="E32" s="45">
        <v>24063.01</v>
      </c>
    </row>
    <row r="33" spans="3:5" s="47" customFormat="1" ht="12" customHeight="1" thickBot="1">
      <c r="C33" s="91" t="s">
        <v>61</v>
      </c>
      <c r="D33" s="92"/>
      <c r="E33" s="44">
        <f>SUM(E31:E32)</f>
        <v>44945.63</v>
      </c>
    </row>
    <row r="34" spans="3:5" s="47" customFormat="1" ht="12.75" customHeight="1" thickBot="1">
      <c r="C34" s="88" t="s">
        <v>67</v>
      </c>
      <c r="D34" s="57"/>
      <c r="E34" s="45"/>
    </row>
    <row r="35" spans="3:5" s="47" customFormat="1" ht="12" customHeight="1" thickBot="1">
      <c r="C35" s="90"/>
      <c r="D35" s="48" t="s">
        <v>61</v>
      </c>
      <c r="E35" s="44">
        <f>SUM(E34:E34)</f>
        <v>0</v>
      </c>
    </row>
    <row r="36" spans="3:5" s="47" customFormat="1" ht="12" customHeight="1" thickBot="1">
      <c r="C36" s="100"/>
      <c r="D36" s="100"/>
      <c r="E36" s="54">
        <f>E30+E33+E35</f>
        <v>1028494.75</v>
      </c>
    </row>
    <row r="37" spans="3:5" s="47" customFormat="1" ht="12" customHeight="1">
      <c r="C37" s="51" t="s">
        <v>73</v>
      </c>
      <c r="D37" s="52"/>
      <c r="E37" s="53"/>
    </row>
    <row r="38" spans="3:5" s="47" customFormat="1" ht="11.25" customHeight="1" thickBot="1">
      <c r="C38" s="51"/>
      <c r="D38" s="52"/>
      <c r="E38" s="53"/>
    </row>
    <row r="39" spans="3:5" s="41" customFormat="1" ht="12" hidden="1" customHeight="1" thickBot="1">
      <c r="E39" s="32"/>
    </row>
    <row r="40" spans="3:5" s="46" customFormat="1" ht="23.25" customHeight="1" thickBot="1">
      <c r="C40" s="93" t="s">
        <v>62</v>
      </c>
      <c r="D40" s="94"/>
      <c r="E40" s="95"/>
    </row>
    <row r="41" spans="3:5" s="46" customFormat="1" ht="12" customHeight="1" thickBot="1">
      <c r="C41" s="34" t="s">
        <v>56</v>
      </c>
      <c r="D41" s="34" t="s">
        <v>57</v>
      </c>
      <c r="E41" s="35"/>
    </row>
    <row r="42" spans="3:5" s="46" customFormat="1" ht="12" customHeight="1" thickBot="1">
      <c r="C42" s="88" t="s">
        <v>63</v>
      </c>
      <c r="D42" s="43" t="s">
        <v>98</v>
      </c>
      <c r="E42" s="45">
        <v>3208.26</v>
      </c>
    </row>
    <row r="43" spans="3:5" s="59" customFormat="1" ht="12" customHeight="1" thickBot="1">
      <c r="C43" s="89"/>
      <c r="D43" s="43"/>
      <c r="E43" s="45"/>
    </row>
    <row r="44" spans="3:5" s="46" customFormat="1" ht="12" customHeight="1" thickBot="1">
      <c r="C44" s="90"/>
      <c r="D44" s="48" t="s">
        <v>61</v>
      </c>
      <c r="E44" s="44">
        <f>SUM(E42:E43)</f>
        <v>3208.26</v>
      </c>
    </row>
    <row r="45" spans="3:5" s="46" customFormat="1" ht="12" customHeight="1" thickBot="1">
      <c r="C45" s="88" t="s">
        <v>68</v>
      </c>
      <c r="D45" s="43" t="s">
        <v>99</v>
      </c>
      <c r="E45" s="45">
        <v>52798.85</v>
      </c>
    </row>
    <row r="46" spans="3:5" s="65" customFormat="1" ht="12" customHeight="1" thickBot="1">
      <c r="C46" s="89"/>
      <c r="D46" s="43"/>
      <c r="E46" s="45"/>
    </row>
    <row r="47" spans="3:5" s="46" customFormat="1" ht="12" customHeight="1" thickBot="1">
      <c r="C47" s="90"/>
      <c r="D47" s="48" t="s">
        <v>61</v>
      </c>
      <c r="E47" s="44">
        <f>SUM(E45:E46)</f>
        <v>52798.85</v>
      </c>
    </row>
    <row r="48" spans="3:5" s="46" customFormat="1" ht="12" customHeight="1" thickBot="1">
      <c r="C48" s="88" t="s">
        <v>71</v>
      </c>
      <c r="D48" s="43"/>
      <c r="E48" s="45"/>
    </row>
    <row r="49" spans="3:5" s="46" customFormat="1" ht="12" customHeight="1" thickBot="1">
      <c r="C49" s="90"/>
      <c r="D49" s="48" t="s">
        <v>61</v>
      </c>
      <c r="E49" s="44">
        <f>SUM(E48:E48)</f>
        <v>0</v>
      </c>
    </row>
    <row r="50" spans="3:5" s="60" customFormat="1" ht="12" customHeight="1" thickBot="1">
      <c r="C50" s="88" t="s">
        <v>74</v>
      </c>
      <c r="D50" s="61" t="s">
        <v>100</v>
      </c>
      <c r="E50" s="45">
        <v>22788</v>
      </c>
    </row>
    <row r="51" spans="3:5" s="60" customFormat="1" ht="12" customHeight="1" thickBot="1">
      <c r="C51" s="89"/>
      <c r="D51" s="43"/>
      <c r="E51" s="45"/>
    </row>
    <row r="52" spans="3:5" s="60" customFormat="1" ht="12" customHeight="1" thickBot="1">
      <c r="C52" s="90"/>
      <c r="D52" s="48" t="s">
        <v>61</v>
      </c>
      <c r="E52" s="44">
        <f>SUM(E50:E51)</f>
        <v>22788</v>
      </c>
    </row>
    <row r="53" spans="3:5" s="46" customFormat="1" ht="13.5" customHeight="1" thickBot="1">
      <c r="C53" s="91" t="s">
        <v>64</v>
      </c>
      <c r="D53" s="92"/>
      <c r="E53" s="49">
        <f>E44+E47+E49+E52</f>
        <v>78795.11</v>
      </c>
    </row>
    <row r="54" spans="3:5" ht="15" customHeight="1" thickBot="1"/>
    <row r="55" spans="3:5" s="36" customFormat="1" ht="13.5" hidden="1" customHeight="1" thickBot="1">
      <c r="C55" s="83"/>
      <c r="D55" s="84"/>
      <c r="E55" s="85"/>
    </row>
    <row r="56" spans="3:5" s="33" customFormat="1" ht="13.5" thickBot="1">
      <c r="C56" s="98" t="s">
        <v>61</v>
      </c>
      <c r="D56" s="99"/>
      <c r="E56" s="50">
        <f>E36+E53</f>
        <v>1107289.8600000001</v>
      </c>
    </row>
    <row r="57" spans="3:5" s="33" customFormat="1" ht="12" customHeight="1">
      <c r="C57"/>
      <c r="D57"/>
      <c r="E57" s="32"/>
    </row>
    <row r="58" spans="3:5" s="33" customFormat="1" ht="12" customHeight="1">
      <c r="C58"/>
      <c r="D58"/>
      <c r="E58" s="32"/>
    </row>
    <row r="59" spans="3:5" ht="12" customHeight="1"/>
  </sheetData>
  <mergeCells count="18">
    <mergeCell ref="C56:D56"/>
    <mergeCell ref="C34:C35"/>
    <mergeCell ref="C36:D36"/>
    <mergeCell ref="C31:C32"/>
    <mergeCell ref="C29:D29"/>
    <mergeCell ref="C33:D33"/>
    <mergeCell ref="C50:C52"/>
    <mergeCell ref="C5:E5"/>
    <mergeCell ref="C6:E6"/>
    <mergeCell ref="C55:E55"/>
    <mergeCell ref="C30:D30"/>
    <mergeCell ref="C42:C44"/>
    <mergeCell ref="C45:C47"/>
    <mergeCell ref="C48:C49"/>
    <mergeCell ref="C53:D53"/>
    <mergeCell ref="C40:E40"/>
    <mergeCell ref="C7:C27"/>
    <mergeCell ref="C28:D2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2020-11-24T07:00:13Z</dcterms:modified>
</cp:coreProperties>
</file>