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5" i="4" l="1"/>
  <c r="E57" i="4" l="1"/>
  <c r="E52" i="4" l="1"/>
  <c r="E49" i="4"/>
  <c r="E38" i="4" l="1"/>
  <c r="E54" i="4" l="1"/>
  <c r="E58" i="4" s="1"/>
  <c r="C37" i="1" l="1"/>
  <c r="E40" i="4" l="1"/>
  <c r="E41" i="4" s="1"/>
  <c r="E61" i="4" s="1"/>
  <c r="D37" i="1" l="1"/>
  <c r="C38" i="1" s="1"/>
</calcChain>
</file>

<file path=xl/sharedStrings.xml><?xml version="1.0" encoding="utf-8"?>
<sst xmlns="http://schemas.openxmlformats.org/spreadsheetml/2006/main" count="110" uniqueCount="103">
  <si>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</si>
  <si>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</si>
  <si>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</si>
  <si>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</si>
  <si>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</si>
  <si>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</si>
  <si>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</si>
  <si>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</si>
  <si>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</si>
  <si>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</si>
  <si>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</si>
  <si>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</si>
  <si>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</si>
  <si>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</si>
  <si>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</si>
  <si>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</si>
  <si>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</si>
  <si>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</si>
  <si>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</si>
  <si>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</si>
  <si>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</si>
  <si>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</si>
  <si>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</si>
  <si>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</si>
  <si>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</si>
  <si>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</si>
  <si>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</si>
  <si>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</si>
  <si>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</si>
  <si>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</si>
  <si>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</si>
  <si>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</si>
  <si>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</si>
  <si>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</si>
  <si>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</si>
  <si>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</si>
  <si>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</si>
  <si>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</si>
  <si>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</si>
  <si>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</si>
  <si>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</si>
  <si>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</si>
  <si>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</si>
  <si>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</si>
  <si>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</si>
  <si>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</si>
  <si>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</si>
  <si>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</si>
  <si>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</si>
  <si>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</si>
  <si>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</si>
  <si>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</si>
  <si>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</si>
  <si>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</si>
  <si>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</si>
  <si>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</si>
  <si>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</si>
  <si>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</si>
  <si>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</si>
  <si>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</si>
  <si>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</si>
  <si>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</si>
  <si>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</si>
  <si>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</si>
  <si>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</si>
  <si>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</si>
  <si>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</si>
  <si>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</si>
  <si>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</si>
  <si>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</si>
  <si>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</si>
  <si>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</si>
  <si>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</si>
  <si>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</si>
  <si>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</si>
  <si>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ŞBB Beograd</t>
  </si>
  <si>
    <t>Telekom Srbija ad Beograd</t>
  </si>
  <si>
    <t>VSS Control doo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</si>
  <si>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11.08.2020. </t>
    </r>
    <r>
      <rPr>
        <sz val="9"/>
        <rFont val="Verdana CE"/>
        <family val="2"/>
        <charset val="238"/>
      </rPr>
      <t xml:space="preserve">godine
</t>
    </r>
  </si>
  <si>
    <t>Izostaklo doo Futog</t>
  </si>
  <si>
    <t>ZZZZR Novi Sad</t>
  </si>
  <si>
    <t>Aqua system doo Novi Sad</t>
  </si>
  <si>
    <t>Gataric doo Novi Sad</t>
  </si>
  <si>
    <t>Inko National doo Vrbas</t>
  </si>
  <si>
    <t>Institut za nuklearne nauke Vinca</t>
  </si>
  <si>
    <t>JKP Vik Novi Sad</t>
  </si>
  <si>
    <t>Vatrospas doo Petrovaradin</t>
  </si>
  <si>
    <t>MG doo Novi Sad</t>
  </si>
  <si>
    <t>Remondis doo Zrenjanin</t>
  </si>
  <si>
    <t>Binex doo Novi Sad</t>
  </si>
  <si>
    <t>JKP Cistoca Novi Sad</t>
  </si>
  <si>
    <t>Boka dugme pr Novi Sad</t>
  </si>
  <si>
    <t>Biro oprema Djordjevic Novi Sad</t>
  </si>
  <si>
    <t>Kremen doo Novi Sad</t>
  </si>
  <si>
    <t>JKP Informatika Novi Sad</t>
  </si>
  <si>
    <t>Central doo Novi Sad</t>
  </si>
  <si>
    <t>Tehnometal doo Novi Sad</t>
  </si>
  <si>
    <t>IZJZV Novi Sad</t>
  </si>
  <si>
    <t>Bis doo Novi Sad</t>
  </si>
  <si>
    <t>Gradska poreska uprava Novi Sad</t>
  </si>
  <si>
    <t>Sava Osiguranje Beograd</t>
  </si>
  <si>
    <t>KCV Novi Sad</t>
  </si>
  <si>
    <t>Стање средстава на рачуну на дан 11.08.2020.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</si>
</sst>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102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1895449.13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489225.32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384637.46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873862.78</v>
      </c>
      <c r="E37" s="9"/>
    </row>
    <row r="38" spans="1:7" ht="15.95" customHeight="1" thickBot="1">
      <c r="A38" s="16"/>
      <c r="B38" s="22" t="s">
        <v>26</v>
      </c>
      <c r="C38" s="19">
        <f>SUM(C13:C36)-D37</f>
        <v>1021586.3499999999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4"/>
  <sheetViews>
    <sheetView topLeftCell="A16" workbookViewId="0">
      <selection activeCell="K26" sqref="K2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78</v>
      </c>
      <c r="D6" s="81"/>
      <c r="E6" s="82"/>
    </row>
    <row r="7" spans="3:5" ht="12" customHeight="1" thickBot="1">
      <c r="C7" s="88" t="s">
        <v>71</v>
      </c>
      <c r="D7" s="43" t="s">
        <v>75</v>
      </c>
      <c r="E7" s="45">
        <v>4815</v>
      </c>
    </row>
    <row r="8" spans="3:5" s="66" customFormat="1" ht="12" customHeight="1" thickBot="1">
      <c r="C8" s="89"/>
      <c r="D8" s="57" t="s">
        <v>76</v>
      </c>
      <c r="E8" s="45">
        <v>7158.61</v>
      </c>
    </row>
    <row r="9" spans="3:5" s="66" customFormat="1" ht="12" customHeight="1" thickBot="1">
      <c r="C9" s="89"/>
      <c r="D9" s="57" t="s">
        <v>77</v>
      </c>
      <c r="E9" s="45">
        <v>8000</v>
      </c>
    </row>
    <row r="10" spans="3:5" s="66" customFormat="1" ht="12" customHeight="1" thickBot="1">
      <c r="C10" s="89"/>
      <c r="D10" s="57" t="s">
        <v>79</v>
      </c>
      <c r="E10" s="45">
        <v>2500.67</v>
      </c>
    </row>
    <row r="11" spans="3:5" s="66" customFormat="1" ht="12" customHeight="1" thickBot="1">
      <c r="C11" s="89"/>
      <c r="D11" s="57" t="s">
        <v>80</v>
      </c>
      <c r="E11" s="45">
        <v>10050</v>
      </c>
    </row>
    <row r="12" spans="3:5" s="66" customFormat="1" ht="12" customHeight="1" thickBot="1">
      <c r="C12" s="89"/>
      <c r="D12" s="57" t="s">
        <v>81</v>
      </c>
      <c r="E12" s="45">
        <v>50544</v>
      </c>
    </row>
    <row r="13" spans="3:5" s="66" customFormat="1" ht="12" customHeight="1" thickBot="1">
      <c r="C13" s="89"/>
      <c r="D13" s="57" t="s">
        <v>82</v>
      </c>
      <c r="E13" s="45">
        <v>19530</v>
      </c>
    </row>
    <row r="14" spans="3:5" s="66" customFormat="1" ht="12" customHeight="1" thickBot="1">
      <c r="C14" s="89"/>
      <c r="D14" s="57" t="s">
        <v>83</v>
      </c>
      <c r="E14" s="45">
        <v>10800</v>
      </c>
    </row>
    <row r="15" spans="3:5" s="66" customFormat="1" ht="12" customHeight="1" thickBot="1">
      <c r="C15" s="89"/>
      <c r="D15" s="57" t="s">
        <v>84</v>
      </c>
      <c r="E15" s="45">
        <v>12800</v>
      </c>
    </row>
    <row r="16" spans="3:5" s="66" customFormat="1" ht="12" customHeight="1" thickBot="1">
      <c r="C16" s="89"/>
      <c r="D16" s="57" t="s">
        <v>85</v>
      </c>
      <c r="E16" s="45">
        <v>55504.52</v>
      </c>
    </row>
    <row r="17" spans="3:5" s="66" customFormat="1" ht="12" customHeight="1" thickBot="1">
      <c r="C17" s="89"/>
      <c r="D17" s="57" t="s">
        <v>86</v>
      </c>
      <c r="E17" s="45">
        <v>7320</v>
      </c>
    </row>
    <row r="18" spans="3:5" s="66" customFormat="1" ht="12" customHeight="1" thickBot="1">
      <c r="C18" s="89"/>
      <c r="D18" s="57" t="s">
        <v>87</v>
      </c>
      <c r="E18" s="45">
        <v>20400</v>
      </c>
    </row>
    <row r="19" spans="3:5" s="66" customFormat="1" ht="12" customHeight="1" thickBot="1">
      <c r="C19" s="89"/>
      <c r="D19" s="57" t="s">
        <v>88</v>
      </c>
      <c r="E19" s="45">
        <v>7200</v>
      </c>
    </row>
    <row r="20" spans="3:5" s="66" customFormat="1" ht="12" customHeight="1" thickBot="1">
      <c r="C20" s="89"/>
      <c r="D20" s="57" t="s">
        <v>89</v>
      </c>
      <c r="E20" s="45">
        <v>1200</v>
      </c>
    </row>
    <row r="21" spans="3:5" s="66" customFormat="1" ht="12" customHeight="1" thickBot="1">
      <c r="C21" s="89"/>
      <c r="D21" s="57" t="s">
        <v>90</v>
      </c>
      <c r="E21" s="45">
        <v>47374.45</v>
      </c>
    </row>
    <row r="22" spans="3:5" s="66" customFormat="1" ht="12" customHeight="1" thickBot="1">
      <c r="C22" s="89"/>
      <c r="D22" s="57" t="s">
        <v>91</v>
      </c>
      <c r="E22" s="45">
        <v>6750</v>
      </c>
    </row>
    <row r="23" spans="3:5" s="66" customFormat="1" ht="12" customHeight="1" thickBot="1">
      <c r="C23" s="89"/>
      <c r="D23" s="57" t="s">
        <v>92</v>
      </c>
      <c r="E23" s="45">
        <v>17280</v>
      </c>
    </row>
    <row r="24" spans="3:5" s="66" customFormat="1" ht="12" customHeight="1" thickBot="1">
      <c r="C24" s="89"/>
      <c r="D24" s="57" t="s">
        <v>93</v>
      </c>
      <c r="E24" s="45">
        <v>4140</v>
      </c>
    </row>
    <row r="25" spans="3:5" s="66" customFormat="1" ht="12" customHeight="1" thickBot="1">
      <c r="C25" s="89"/>
      <c r="D25" s="57" t="s">
        <v>94</v>
      </c>
      <c r="E25" s="45">
        <v>7312</v>
      </c>
    </row>
    <row r="26" spans="3:5" s="66" customFormat="1" ht="12" customHeight="1" thickBot="1">
      <c r="C26" s="89"/>
      <c r="D26" s="57" t="s">
        <v>95</v>
      </c>
      <c r="E26" s="45">
        <v>3915</v>
      </c>
    </row>
    <row r="27" spans="3:5" s="66" customFormat="1" ht="12" customHeight="1" thickBot="1">
      <c r="C27" s="89"/>
      <c r="D27" s="57" t="s">
        <v>96</v>
      </c>
      <c r="E27" s="45">
        <v>5332</v>
      </c>
    </row>
    <row r="28" spans="3:5" s="66" customFormat="1" ht="12" customHeight="1" thickBot="1">
      <c r="C28" s="89"/>
      <c r="D28" s="57" t="s">
        <v>97</v>
      </c>
      <c r="E28" s="45">
        <v>11200</v>
      </c>
    </row>
    <row r="29" spans="3:5" s="66" customFormat="1" ht="12" customHeight="1" thickBot="1">
      <c r="C29" s="89"/>
      <c r="D29" s="57" t="s">
        <v>98</v>
      </c>
      <c r="E29" s="45">
        <v>10014</v>
      </c>
    </row>
    <row r="30" spans="3:5" s="66" customFormat="1" ht="12" customHeight="1" thickBot="1">
      <c r="C30" s="89"/>
      <c r="D30" s="57" t="s">
        <v>99</v>
      </c>
      <c r="E30" s="45">
        <v>6937</v>
      </c>
    </row>
    <row r="31" spans="3:5" s="63" customFormat="1" ht="12" customHeight="1" thickBot="1">
      <c r="C31" s="89"/>
      <c r="D31" s="57" t="s">
        <v>100</v>
      </c>
      <c r="E31" s="45">
        <v>34320.33</v>
      </c>
    </row>
    <row r="32" spans="3:5" s="58" customFormat="1" ht="12" customHeight="1" thickBot="1">
      <c r="C32" s="89"/>
      <c r="D32" s="57"/>
      <c r="E32" s="45"/>
    </row>
    <row r="33" spans="3:5" s="65" customFormat="1" ht="12" customHeight="1" thickBot="1">
      <c r="C33" s="96" t="s">
        <v>73</v>
      </c>
      <c r="D33" s="97"/>
      <c r="E33" s="45">
        <v>12239.88</v>
      </c>
    </row>
    <row r="34" spans="3:5" s="56" customFormat="1" ht="12" customHeight="1" thickBot="1">
      <c r="C34" s="96"/>
      <c r="D34" s="97"/>
      <c r="E34" s="45"/>
    </row>
    <row r="35" spans="3:5" s="42" customFormat="1" ht="12" customHeight="1" thickBot="1">
      <c r="C35" s="86" t="s">
        <v>62</v>
      </c>
      <c r="D35" s="87"/>
      <c r="E35" s="44">
        <f>SUM(E7:E34)</f>
        <v>384637.46</v>
      </c>
    </row>
    <row r="36" spans="3:5" s="55" customFormat="1" ht="12" customHeight="1" thickBot="1">
      <c r="C36" s="88" t="s">
        <v>70</v>
      </c>
      <c r="D36" s="43"/>
      <c r="E36" s="45"/>
    </row>
    <row r="37" spans="3:5" s="59" customFormat="1" ht="12" customHeight="1" thickBot="1">
      <c r="C37" s="89"/>
      <c r="D37" s="43"/>
      <c r="E37" s="45"/>
    </row>
    <row r="38" spans="3:5" s="47" customFormat="1" ht="12" customHeight="1" thickBot="1">
      <c r="C38" s="91" t="s">
        <v>62</v>
      </c>
      <c r="D38" s="92"/>
      <c r="E38" s="44">
        <f>SUM(E36:E37)</f>
        <v>0</v>
      </c>
    </row>
    <row r="39" spans="3:5" s="47" customFormat="1" ht="12.75" customHeight="1" thickBot="1">
      <c r="C39" s="88" t="s">
        <v>68</v>
      </c>
      <c r="D39" s="57" t="s">
        <v>101</v>
      </c>
      <c r="E39" s="45">
        <v>489225.32</v>
      </c>
    </row>
    <row r="40" spans="3:5" s="47" customFormat="1" ht="12" customHeight="1" thickBot="1">
      <c r="C40" s="90"/>
      <c r="D40" s="48" t="s">
        <v>62</v>
      </c>
      <c r="E40" s="44">
        <f>SUM(E39:E39)</f>
        <v>489225.32</v>
      </c>
    </row>
    <row r="41" spans="3:5" s="47" customFormat="1" ht="12" customHeight="1" thickBot="1">
      <c r="C41" s="100"/>
      <c r="D41" s="100"/>
      <c r="E41" s="54">
        <f>E35+E38+E40</f>
        <v>873862.78</v>
      </c>
    </row>
    <row r="42" spans="3:5" s="47" customFormat="1" ht="12" customHeight="1">
      <c r="C42" s="51"/>
      <c r="D42" s="52"/>
      <c r="E42" s="53"/>
    </row>
    <row r="43" spans="3:5" s="47" customFormat="1" ht="11.25" customHeight="1" thickBot="1">
      <c r="C43" s="51"/>
      <c r="D43" s="52"/>
      <c r="E43" s="53"/>
    </row>
    <row r="44" spans="3:5" s="41" customFormat="1" ht="12" hidden="1" customHeight="1" thickBot="1">
      <c r="E44" s="32"/>
    </row>
    <row r="45" spans="3:5" s="46" customFormat="1" ht="23.25" customHeight="1" thickBot="1">
      <c r="C45" s="93" t="s">
        <v>63</v>
      </c>
      <c r="D45" s="94"/>
      <c r="E45" s="95"/>
    </row>
    <row r="46" spans="3:5" s="46" customFormat="1" ht="12" customHeight="1" thickBot="1">
      <c r="C46" s="34" t="s">
        <v>56</v>
      </c>
      <c r="D46" s="34" t="s">
        <v>57</v>
      </c>
      <c r="E46" s="35" t="s">
        <v>58</v>
      </c>
    </row>
    <row r="47" spans="3:5" s="46" customFormat="1" ht="12" customHeight="1" thickBot="1">
      <c r="C47" s="88" t="s">
        <v>64</v>
      </c>
      <c r="D47" s="43"/>
      <c r="E47" s="45"/>
    </row>
    <row r="48" spans="3:5" s="60" customFormat="1" ht="12" customHeight="1" thickBot="1">
      <c r="C48" s="89"/>
      <c r="D48" s="43"/>
      <c r="E48" s="45"/>
    </row>
    <row r="49" spans="3:5" s="46" customFormat="1" ht="12" customHeight="1" thickBot="1">
      <c r="C49" s="90"/>
      <c r="D49" s="48" t="s">
        <v>62</v>
      </c>
      <c r="E49" s="44">
        <f>SUM(E47:E48)</f>
        <v>0</v>
      </c>
    </row>
    <row r="50" spans="3:5" s="46" customFormat="1" ht="12" customHeight="1" thickBot="1">
      <c r="C50" s="88" t="s">
        <v>69</v>
      </c>
      <c r="D50" s="43"/>
      <c r="E50" s="45"/>
    </row>
    <row r="51" spans="3:5" s="64" customFormat="1" ht="12" customHeight="1" thickBot="1">
      <c r="C51" s="89"/>
      <c r="D51" s="43"/>
      <c r="E51" s="45"/>
    </row>
    <row r="52" spans="3:5" s="46" customFormat="1" ht="12" customHeight="1" thickBot="1">
      <c r="C52" s="90"/>
      <c r="D52" s="48" t="s">
        <v>62</v>
      </c>
      <c r="E52" s="44">
        <f>SUM(E50:E51)</f>
        <v>0</v>
      </c>
    </row>
    <row r="53" spans="3:5" s="46" customFormat="1" ht="12" customHeight="1" thickBot="1">
      <c r="C53" s="88" t="s">
        <v>74</v>
      </c>
      <c r="D53" s="43"/>
      <c r="E53" s="45"/>
    </row>
    <row r="54" spans="3:5" s="46" customFormat="1" ht="12" customHeight="1" thickBot="1">
      <c r="C54" s="90"/>
      <c r="D54" s="48" t="s">
        <v>62</v>
      </c>
      <c r="E54" s="44">
        <f>SUM(E53:E53)</f>
        <v>0</v>
      </c>
    </row>
    <row r="55" spans="3:5" s="61" customFormat="1" ht="12" customHeight="1" thickBot="1">
      <c r="C55" s="88" t="s">
        <v>72</v>
      </c>
      <c r="D55" s="62"/>
      <c r="E55" s="45"/>
    </row>
    <row r="56" spans="3:5" s="61" customFormat="1" ht="12" customHeight="1" thickBot="1">
      <c r="C56" s="89"/>
      <c r="D56" s="43"/>
      <c r="E56" s="45"/>
    </row>
    <row r="57" spans="3:5" s="61" customFormat="1" ht="12" customHeight="1" thickBot="1">
      <c r="C57" s="90"/>
      <c r="D57" s="48" t="s">
        <v>62</v>
      </c>
      <c r="E57" s="44">
        <f>SUM(E55:E56)</f>
        <v>0</v>
      </c>
    </row>
    <row r="58" spans="3:5" s="46" customFormat="1" ht="13.5" customHeight="1" thickBot="1">
      <c r="C58" s="91" t="s">
        <v>65</v>
      </c>
      <c r="D58" s="92"/>
      <c r="E58" s="49">
        <f>E49+E52+E54+E57</f>
        <v>0</v>
      </c>
    </row>
    <row r="59" spans="3:5" ht="15" customHeight="1" thickBot="1"/>
    <row r="60" spans="3:5" s="36" customFormat="1" ht="13.5" hidden="1" customHeight="1" thickBot="1">
      <c r="C60" s="83"/>
      <c r="D60" s="84"/>
      <c r="E60" s="85"/>
    </row>
    <row r="61" spans="3:5" s="33" customFormat="1" ht="13.5" thickBot="1">
      <c r="C61" s="98" t="s">
        <v>62</v>
      </c>
      <c r="D61" s="99"/>
      <c r="E61" s="50">
        <f>E41+E58</f>
        <v>873862.78</v>
      </c>
    </row>
    <row r="62" spans="3:5" s="33" customFormat="1" ht="12" customHeight="1">
      <c r="C62"/>
      <c r="D62"/>
      <c r="E62" s="32"/>
    </row>
    <row r="63" spans="3:5" s="33" customFormat="1" ht="12" customHeight="1">
      <c r="C63"/>
      <c r="D63"/>
      <c r="E63" s="32"/>
    </row>
    <row r="64" spans="3:5" ht="12" customHeight="1"/>
  </sheetData>
  <mergeCells count="18">
    <mergeCell ref="C61:D61"/>
    <mergeCell ref="C39:C40"/>
    <mergeCell ref="C41:D41"/>
    <mergeCell ref="C36:C37"/>
    <mergeCell ref="C34:D34"/>
    <mergeCell ref="C38:D38"/>
    <mergeCell ref="C55:C57"/>
    <mergeCell ref="C5:E5"/>
    <mergeCell ref="C6:E6"/>
    <mergeCell ref="C60:E60"/>
    <mergeCell ref="C35:D35"/>
    <mergeCell ref="C47:C49"/>
    <mergeCell ref="C50:C52"/>
    <mergeCell ref="C53:C54"/>
    <mergeCell ref="C58:D58"/>
    <mergeCell ref="C45:E45"/>
    <mergeCell ref="C7:C32"/>
    <mergeCell ref="C33:D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2020-08-12T06:33:32Z</dcterms:modified>
</cp:coreProperties>
</file>