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C38" i="1" l="1"/>
  <c r="E24" i="4" l="1"/>
  <c r="E30" i="4" l="1"/>
  <c r="E31" i="4" s="1"/>
  <c r="E45" i="4"/>
  <c r="E39" i="4" l="1"/>
  <c r="E41" i="4"/>
  <c r="D38" i="1"/>
  <c r="C39" i="1" s="1"/>
  <c r="E46" i="4" l="1"/>
  <c r="E49" i="4" s="1"/>
</calcChain>
</file>

<file path=xl/sharedStrings.xml><?xml version="1.0" encoding="utf-8"?>
<sst xmlns="http://schemas.openxmlformats.org/spreadsheetml/2006/main" count="100" uniqueCount="91">
  <si>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</si>
  <si>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</si>
  <si>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</si>
  <si>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</si>
  <si>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</si>
  <si>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</si>
  <si>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</si>
  <si>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</si>
  <si>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</si>
  <si>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</si>
  <si>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</si>
  <si>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</si>
  <si>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</si>
  <si>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</si>
  <si>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</si>
  <si>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</si>
  <si>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</si>
  <si>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</si>
  <si>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</si>
  <si>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</si>
  <si>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</si>
  <si>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</si>
  <si>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</si>
  <si>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</si>
  <si>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</si>
  <si>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</si>
  <si>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</si>
  <si>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</si>
  <si>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</si>
  <si>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</si>
  <si>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</si>
  <si>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</si>
  <si>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</si>
  <si>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</si>
  <si>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</si>
  <si>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</si>
  <si>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</si>
  <si>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</si>
  <si>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</si>
  <si>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</si>
  <si>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</si>
  <si>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</si>
  <si>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</si>
  <si>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</si>
  <si>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</si>
  <si>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</si>
  <si>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</si>
  <si>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</si>
  <si>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</si>
  <si>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</si>
  <si>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</si>
  <si>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</si>
  <si>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</si>
  <si>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</si>
  <si>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</si>
  <si>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</si>
  <si>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</si>
  <si>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</si>
  <si>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</si>
  <si>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</si>
  <si>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</si>
  <si>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</si>
  <si>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</si>
  <si>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</si>
  <si>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</si>
  <si>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</si>
  <si>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</si>
  <si>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</si>
  <si>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</si>
  <si>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</si>
  <si>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</si>
  <si>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</si>
  <si>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Telekom Srbija ad Beograd</t>
  </si>
  <si>
    <t>Стање средстава на рачуну на дан 31.12.2019.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</si>
  <si>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31.12.2019. </t>
    </r>
    <r>
      <rPr>
        <sz val="9"/>
        <rFont val="Verdana CE"/>
        <family val="2"/>
        <charset val="238"/>
      </rPr>
      <t xml:space="preserve">godine
</t>
    </r>
  </si>
  <si>
    <t>Vatrospas Petrovaradin</t>
  </si>
  <si>
    <t>Euromedicina Novi Sad</t>
  </si>
  <si>
    <t>Elmer Petrovaradin</t>
  </si>
  <si>
    <t>North system Petrovaradin</t>
  </si>
  <si>
    <t>Medicinski fakultet Beograd</t>
  </si>
  <si>
    <t>Gataric group Zemun</t>
  </si>
  <si>
    <t>Superlab Novi Beogrd</t>
  </si>
  <si>
    <t>Frigo delta Novi Sad</t>
  </si>
  <si>
    <t>Grosis Nis</t>
  </si>
  <si>
    <t>Remondis medison Zrenjanin</t>
  </si>
  <si>
    <t xml:space="preserve">Wiener stadtische Novi Beograd </t>
  </si>
  <si>
    <t>Sanitetski materijal</t>
  </si>
  <si>
    <t xml:space="preserve">Neomedica Nis </t>
  </si>
  <si>
    <t>Medicinski depo plus Novi Sad</t>
  </si>
  <si>
    <t>Elektrodistribucija Srbije</t>
  </si>
  <si>
    <t>Farma logist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</si>
</sst>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1856264.13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>
        <v>9044.86</v>
      </c>
      <c r="D18" s="17">
        <v>9044.86</v>
      </c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>
        <v>42144.84</v>
      </c>
      <c r="E24" s="5"/>
    </row>
    <row r="25" spans="1:9" ht="15.95" customHeight="1">
      <c r="A25" s="25" t="s">
        <v>47</v>
      </c>
      <c r="B25" s="7" t="s">
        <v>15</v>
      </c>
      <c r="C25" s="17"/>
      <c r="D25" s="27">
        <v>32728.9</v>
      </c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>
        <v>122228.22</v>
      </c>
      <c r="D29" s="27">
        <v>122228.22</v>
      </c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446420.95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216634.69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7300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355207.77</v>
      </c>
      <c r="D38" s="29">
        <f>SUM(D14:D37)</f>
        <v>652567.77</v>
      </c>
      <c r="E38" s="9"/>
    </row>
    <row r="39" spans="1:7" ht="15.95" customHeight="1" thickBot="1">
      <c r="A39" s="16"/>
      <c r="B39" s="22" t="s">
        <v>26</v>
      </c>
      <c r="C39" s="19">
        <f>SUM(C14:C37)-D38</f>
        <v>1558904.13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2"/>
  <sheetViews>
    <sheetView topLeftCell="A4" workbookViewId="0">
      <selection activeCell="H23" sqref="H2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66</v>
      </c>
      <c r="D7" s="43" t="s">
        <v>79</v>
      </c>
      <c r="E7" s="45">
        <v>65000</v>
      </c>
    </row>
    <row r="8" spans="3:5" s="59" customFormat="1" ht="12" customHeight="1" thickBot="1">
      <c r="C8" s="86"/>
      <c r="D8" s="43" t="s">
        <v>75</v>
      </c>
      <c r="E8" s="45">
        <v>10920</v>
      </c>
    </row>
    <row r="9" spans="3:5" s="62" customFormat="1" ht="12" customHeight="1" thickBot="1">
      <c r="C9" s="86"/>
      <c r="D9" s="58" t="s">
        <v>76</v>
      </c>
      <c r="E9" s="45">
        <v>1980</v>
      </c>
    </row>
    <row r="10" spans="3:5" s="59" customFormat="1" ht="12" customHeight="1" thickBot="1">
      <c r="C10" s="86"/>
      <c r="D10" s="60" t="s">
        <v>77</v>
      </c>
      <c r="E10" s="45">
        <v>140000</v>
      </c>
    </row>
    <row r="11" spans="3:5" s="62" customFormat="1" ht="12" customHeight="1" thickBot="1">
      <c r="C11" s="86"/>
      <c r="D11" s="60" t="s">
        <v>78</v>
      </c>
      <c r="E11" s="45">
        <v>38052</v>
      </c>
    </row>
    <row r="12" spans="3:5" s="62" customFormat="1" ht="12" customHeight="1" thickBot="1">
      <c r="C12" s="86"/>
      <c r="D12" s="60" t="s">
        <v>72</v>
      </c>
      <c r="E12" s="45">
        <v>900</v>
      </c>
    </row>
    <row r="13" spans="3:5" s="62" customFormat="1" ht="12" customHeight="1" thickBot="1">
      <c r="C13" s="86"/>
      <c r="D13" s="60" t="s">
        <v>80</v>
      </c>
      <c r="E13" s="45">
        <v>21322.799999999999</v>
      </c>
    </row>
    <row r="14" spans="3:5" s="59" customFormat="1" ht="12" customHeight="1" thickBot="1">
      <c r="C14" s="86"/>
      <c r="D14" s="60" t="s">
        <v>81</v>
      </c>
      <c r="E14" s="45">
        <v>1825.2</v>
      </c>
    </row>
    <row r="15" spans="3:5" s="62" customFormat="1" ht="12" customHeight="1" thickBot="1">
      <c r="C15" s="86"/>
      <c r="D15" s="60" t="s">
        <v>82</v>
      </c>
      <c r="E15" s="45">
        <v>102000</v>
      </c>
    </row>
    <row r="16" spans="3:5" s="63" customFormat="1" ht="12" customHeight="1" thickBot="1">
      <c r="C16" s="86"/>
      <c r="D16" s="60" t="s">
        <v>85</v>
      </c>
      <c r="E16" s="45">
        <v>24701.27</v>
      </c>
    </row>
    <row r="17" spans="3:5" s="62" customFormat="1" ht="12" customHeight="1" thickBot="1">
      <c r="C17" s="86"/>
      <c r="D17" s="60" t="s">
        <v>83</v>
      </c>
      <c r="E17" s="45">
        <v>1224</v>
      </c>
    </row>
    <row r="18" spans="3:5" s="46" customFormat="1" ht="12" customHeight="1" thickBot="1">
      <c r="C18" s="86"/>
      <c r="D18" s="58" t="s">
        <v>84</v>
      </c>
      <c r="E18" s="45">
        <v>7200</v>
      </c>
    </row>
    <row r="19" spans="3:5" s="57" customFormat="1" ht="12" customHeight="1" thickBot="1">
      <c r="C19" s="96" t="s">
        <v>69</v>
      </c>
      <c r="D19" s="97"/>
      <c r="E19" s="45">
        <v>31295.68</v>
      </c>
    </row>
    <row r="20" spans="3:5" s="42" customFormat="1" ht="12" customHeight="1" thickBot="1">
      <c r="C20" s="83" t="s">
        <v>63</v>
      </c>
      <c r="D20" s="84"/>
      <c r="E20" s="44">
        <f>SUM(E7:E19)</f>
        <v>446420.95</v>
      </c>
    </row>
    <row r="21" spans="3:5" s="55" customFormat="1" ht="12" customHeight="1" thickBot="1">
      <c r="C21" s="85" t="s">
        <v>71</v>
      </c>
      <c r="D21" s="43"/>
      <c r="E21" s="45"/>
    </row>
    <row r="22" spans="3:5" s="59" customFormat="1" ht="12" customHeight="1" thickBot="1">
      <c r="C22" s="86"/>
      <c r="D22" s="43"/>
      <c r="E22" s="45"/>
    </row>
    <row r="23" spans="3:5" s="42" customFormat="1" ht="12" customHeight="1" thickBot="1">
      <c r="C23" s="87"/>
      <c r="D23" s="43"/>
      <c r="E23" s="45"/>
    </row>
    <row r="24" spans="3:5" s="47" customFormat="1" ht="12" customHeight="1" thickBot="1">
      <c r="C24" s="88" t="s">
        <v>63</v>
      </c>
      <c r="D24" s="89"/>
      <c r="E24" s="44">
        <f>SUM(E21:E23)</f>
        <v>0</v>
      </c>
    </row>
    <row r="25" spans="3:5" s="47" customFormat="1" ht="12.75" customHeight="1" thickBot="1">
      <c r="C25" s="85" t="s">
        <v>86</v>
      </c>
      <c r="D25" s="43" t="s">
        <v>76</v>
      </c>
      <c r="E25" s="45">
        <v>42144.84</v>
      </c>
    </row>
    <row r="26" spans="3:5" s="63" customFormat="1" ht="12.75" customHeight="1" thickBot="1">
      <c r="C26" s="86"/>
      <c r="D26" s="43" t="s">
        <v>88</v>
      </c>
      <c r="E26" s="45">
        <v>6274.9</v>
      </c>
    </row>
    <row r="27" spans="3:5" s="63" customFormat="1" ht="12.75" customHeight="1" thickBot="1">
      <c r="C27" s="86"/>
      <c r="D27" s="43" t="s">
        <v>81</v>
      </c>
      <c r="E27" s="45">
        <v>13368</v>
      </c>
    </row>
    <row r="28" spans="3:5" s="63" customFormat="1" ht="12.75" customHeight="1" thickBot="1">
      <c r="C28" s="86"/>
      <c r="D28" s="43" t="s">
        <v>83</v>
      </c>
      <c r="E28" s="45">
        <v>4752</v>
      </c>
    </row>
    <row r="29" spans="3:5" s="47" customFormat="1" ht="12" customHeight="1" thickBot="1">
      <c r="C29" s="86"/>
      <c r="D29" s="43" t="s">
        <v>87</v>
      </c>
      <c r="E29" s="45">
        <v>8334</v>
      </c>
    </row>
    <row r="30" spans="3:5" s="47" customFormat="1" ht="12" customHeight="1" thickBot="1">
      <c r="C30" s="87"/>
      <c r="D30" s="48" t="s">
        <v>63</v>
      </c>
      <c r="E30" s="44">
        <f>SUM(E25:E29)</f>
        <v>74873.739999999991</v>
      </c>
    </row>
    <row r="31" spans="3:5" s="47" customFormat="1" ht="12" customHeight="1" thickBot="1">
      <c r="C31" s="95"/>
      <c r="D31" s="95"/>
      <c r="E31" s="54">
        <f>E20+E24+E30</f>
        <v>521294.69</v>
      </c>
    </row>
    <row r="32" spans="3:5" s="47" customFormat="1" ht="12" customHeight="1">
      <c r="C32" s="51"/>
      <c r="D32" s="52"/>
      <c r="E32" s="53"/>
    </row>
    <row r="33" spans="3:5" s="47" customFormat="1" ht="11.25" customHeight="1" thickBot="1">
      <c r="C33" s="51"/>
      <c r="D33" s="52"/>
      <c r="E33" s="53"/>
    </row>
    <row r="34" spans="3:5" s="41" customFormat="1" ht="12" hidden="1" customHeight="1" thickBot="1">
      <c r="E34" s="32"/>
    </row>
    <row r="35" spans="3:5" s="46" customFormat="1" ht="23.25" customHeight="1" thickBot="1">
      <c r="C35" s="90" t="s">
        <v>65</v>
      </c>
      <c r="D35" s="91"/>
      <c r="E35" s="92"/>
    </row>
    <row r="36" spans="3:5" s="46" customFormat="1" ht="12" customHeight="1" thickBot="1">
      <c r="C36" s="34" t="s">
        <v>57</v>
      </c>
      <c r="D36" s="34" t="s">
        <v>58</v>
      </c>
      <c r="E36" s="35" t="s">
        <v>59</v>
      </c>
    </row>
    <row r="37" spans="3:5" s="46" customFormat="1" ht="12" customHeight="1" thickBot="1">
      <c r="C37" s="85" t="s">
        <v>70</v>
      </c>
      <c r="D37" s="43" t="s">
        <v>90</v>
      </c>
      <c r="E37" s="45">
        <v>9044.86</v>
      </c>
    </row>
    <row r="38" spans="3:5" s="55" customFormat="1" ht="12" customHeight="1" thickBot="1">
      <c r="C38" s="86"/>
      <c r="D38" s="43"/>
      <c r="E38" s="45"/>
    </row>
    <row r="39" spans="3:5" s="46" customFormat="1" ht="12" customHeight="1" thickBot="1">
      <c r="C39" s="87"/>
      <c r="D39" s="48" t="s">
        <v>63</v>
      </c>
      <c r="E39" s="44">
        <f>SUM(E37:E38)</f>
        <v>9044.86</v>
      </c>
    </row>
    <row r="40" spans="3:5" s="46" customFormat="1" ht="12" customHeight="1" thickBot="1">
      <c r="C40" s="85" t="s">
        <v>68</v>
      </c>
      <c r="D40" s="43" t="s">
        <v>89</v>
      </c>
      <c r="E40" s="45">
        <v>122228.22</v>
      </c>
    </row>
    <row r="41" spans="3:5" s="46" customFormat="1" ht="12" customHeight="1" thickBot="1">
      <c r="C41" s="87"/>
      <c r="D41" s="48" t="s">
        <v>63</v>
      </c>
      <c r="E41" s="44">
        <f>SUM(E40)</f>
        <v>122228.22</v>
      </c>
    </row>
    <row r="42" spans="3:5" s="46" customFormat="1" ht="12" customHeight="1" thickBot="1">
      <c r="C42" s="85" t="s">
        <v>67</v>
      </c>
      <c r="D42" s="43"/>
      <c r="E42" s="45"/>
    </row>
    <row r="43" spans="3:5" s="61" customFormat="1" ht="12" customHeight="1" thickBot="1">
      <c r="C43" s="86"/>
      <c r="D43" s="43"/>
      <c r="E43" s="45"/>
    </row>
    <row r="44" spans="3:5" s="56" customFormat="1" ht="12" customHeight="1" thickBot="1">
      <c r="C44" s="86"/>
      <c r="D44" s="43"/>
      <c r="E44" s="45"/>
    </row>
    <row r="45" spans="3:5" s="46" customFormat="1" ht="12" customHeight="1" thickBot="1">
      <c r="C45" s="87"/>
      <c r="D45" s="48" t="s">
        <v>63</v>
      </c>
      <c r="E45" s="44">
        <f>SUM(E42:E44)</f>
        <v>0</v>
      </c>
    </row>
    <row r="46" spans="3:5" s="46" customFormat="1" ht="13.5" customHeight="1" thickBot="1">
      <c r="C46" s="88" t="s">
        <v>64</v>
      </c>
      <c r="D46" s="89"/>
      <c r="E46" s="49">
        <f>E39+E41+E45</f>
        <v>131273.08000000002</v>
      </c>
    </row>
    <row r="47" spans="3:5" ht="15" customHeight="1" thickBot="1"/>
    <row r="48" spans="3:5" s="36" customFormat="1" ht="13.5" hidden="1" customHeight="1" thickBot="1">
      <c r="C48" s="80"/>
      <c r="D48" s="81"/>
      <c r="E48" s="82"/>
    </row>
    <row r="49" spans="3:5" s="33" customFormat="1" ht="13.5" thickBot="1">
      <c r="C49" s="93" t="s">
        <v>63</v>
      </c>
      <c r="D49" s="94"/>
      <c r="E49" s="50">
        <f>E31+E46</f>
        <v>652567.77</v>
      </c>
    </row>
    <row r="50" spans="3:5" s="33" customFormat="1" ht="12" customHeight="1">
      <c r="C50"/>
      <c r="D50"/>
      <c r="E50" s="32"/>
    </row>
    <row r="51" spans="3:5" s="33" customFormat="1" ht="12" customHeight="1">
      <c r="C51"/>
      <c r="D51"/>
      <c r="E51" s="32"/>
    </row>
    <row r="52" spans="3:5" ht="12" customHeight="1"/>
  </sheetData>
  <mergeCells count="16">
    <mergeCell ref="C49:D49"/>
    <mergeCell ref="C25:C30"/>
    <mergeCell ref="C31:D31"/>
    <mergeCell ref="C21:C23"/>
    <mergeCell ref="C19:D19"/>
    <mergeCell ref="C24:D24"/>
    <mergeCell ref="C5:E5"/>
    <mergeCell ref="C6:E6"/>
    <mergeCell ref="C48:E48"/>
    <mergeCell ref="C20:D20"/>
    <mergeCell ref="C37:C39"/>
    <mergeCell ref="C40:C41"/>
    <mergeCell ref="C42:C45"/>
    <mergeCell ref="C46:D46"/>
    <mergeCell ref="C35:E35"/>
    <mergeCell ref="C7:C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2020-01-03T09:05:33Z</dcterms:modified>
</cp:coreProperties>
</file>