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E17" i="4" l="1"/>
  <c r="E13" i="4" l="1"/>
  <c r="E20" i="4" l="1"/>
  <c r="E21" i="4" s="1"/>
  <c r="E35" i="4"/>
  <c r="E29" i="4" l="1"/>
  <c r="E31" i="4"/>
  <c r="D38" i="1"/>
  <c r="C39" i="1" s="1"/>
  <c r="E36" i="4" l="1"/>
  <c r="E39" i="4" s="1"/>
</calcChain>
</file>

<file path=xl/sharedStrings.xml><?xml version="1.0" encoding="utf-8"?>
<sst xmlns="http://schemas.openxmlformats.org/spreadsheetml/2006/main" count="85" uniqueCount="79">
  <si>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</si>
  <si>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</si>
  <si>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</si>
  <si>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</si>
  <si>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</si>
  <si>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</si>
  <si>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</si>
  <si>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</si>
  <si>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</si>
  <si>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</si>
  <si>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</si>
  <si>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</si>
  <si>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</si>
  <si>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</si>
  <si>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</si>
  <si>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</si>
  <si>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</si>
  <si>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</si>
  <si>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</si>
  <si>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</si>
  <si>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</si>
  <si>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</si>
  <si>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</si>
  <si>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</si>
  <si>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</si>
  <si>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</si>
  <si>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</si>
  <si>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</si>
  <si>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</si>
  <si>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</si>
  <si>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</si>
  <si>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</si>
  <si>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</si>
  <si>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</si>
  <si>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</si>
  <si>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</si>
  <si>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</si>
  <si>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</si>
  <si>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</si>
  <si>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</si>
  <si>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</si>
  <si>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</si>
  <si>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</si>
  <si>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</si>
  <si>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</si>
  <si>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</si>
  <si>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</si>
  <si>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</si>
  <si>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</si>
  <si>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</si>
  <si>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</si>
  <si>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</si>
  <si>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</si>
  <si>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</si>
  <si>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</si>
  <si>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</si>
  <si>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</si>
  <si>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</si>
  <si>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</si>
  <si>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</si>
  <si>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</si>
  <si>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</si>
  <si>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</si>
  <si>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</si>
  <si>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Citostatici sa liste lekova</t>
  </si>
  <si>
    <t>UKUPNO DIREKTNA PLACANJA</t>
  </si>
  <si>
    <t>DIREKTNA PLACANJA</t>
  </si>
  <si>
    <t>Ostali materijalni troskovi</t>
  </si>
  <si>
    <t>Bioloski lekovi</t>
  </si>
  <si>
    <t>Energenti</t>
  </si>
  <si>
    <t>Uprava za Trezor</t>
  </si>
  <si>
    <t>Lekovi sa Liste Lekova</t>
  </si>
  <si>
    <t>Стање средстава на рачуну на дан 25.12.2019.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</si>
  <si>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25.12.2019. </t>
    </r>
    <r>
      <rPr>
        <sz val="9"/>
        <rFont val="Verdana CE"/>
        <family val="2"/>
        <charset val="238"/>
      </rPr>
      <t xml:space="preserve">godine
</t>
    </r>
  </si>
  <si>
    <t>Ishrana bolesnika</t>
  </si>
  <si>
    <t>KCV Novi Sad</t>
  </si>
  <si>
    <t>Medica Linea Pharm doo Beograd</t>
  </si>
  <si>
    <t>Roche doo Beograd</t>
  </si>
  <si>
    <t>Phoenix Pharma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</si>
</sst>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19" workbookViewId="0">
      <selection activeCell="D27" sqref="D2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4" t="s">
        <v>0</v>
      </c>
      <c r="C2" s="64"/>
      <c r="D2" s="64"/>
      <c r="E2" s="3"/>
      <c r="F2" s="3"/>
    </row>
    <row r="3" spans="1:6" ht="12.75" customHeight="1">
      <c r="B3" s="65" t="s">
        <v>72</v>
      </c>
      <c r="C3" s="66"/>
      <c r="D3" s="66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7" t="s">
        <v>3</v>
      </c>
      <c r="B8" s="67"/>
      <c r="C8" s="1"/>
    </row>
    <row r="9" spans="1:6" ht="15">
      <c r="A9" s="67"/>
      <c r="B9" s="67"/>
      <c r="C9" s="1"/>
    </row>
    <row r="10" spans="1:6" ht="15">
      <c r="A10" s="67"/>
      <c r="B10" s="67"/>
      <c r="C10" s="4"/>
    </row>
    <row r="11" spans="1:6" ht="15" customHeight="1" thickBot="1">
      <c r="A11" s="10"/>
      <c r="E11" s="10"/>
    </row>
    <row r="12" spans="1:6" ht="15" customHeight="1">
      <c r="A12" s="69" t="s">
        <v>5</v>
      </c>
      <c r="B12" s="68" t="s">
        <v>6</v>
      </c>
      <c r="C12" s="68" t="s">
        <v>7</v>
      </c>
      <c r="D12" s="68"/>
      <c r="E12" s="62"/>
    </row>
    <row r="13" spans="1:6" ht="13.5" thickBot="1">
      <c r="A13" s="70"/>
      <c r="B13" s="71"/>
      <c r="C13" s="12" t="s">
        <v>8</v>
      </c>
      <c r="D13" s="11" t="s">
        <v>9</v>
      </c>
      <c r="E13" s="63"/>
    </row>
    <row r="14" spans="1:6" ht="15.95" customHeight="1" thickBot="1">
      <c r="A14" s="9"/>
      <c r="B14" s="23" t="s">
        <v>42</v>
      </c>
      <c r="C14" s="19">
        <v>2796181.93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>
        <v>8919711.1300000008</v>
      </c>
      <c r="D21" s="17">
        <v>8919711.1300000008</v>
      </c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>
        <v>633218.51</v>
      </c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2600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8922311.1300000008</v>
      </c>
      <c r="D38" s="29">
        <f>SUM(D14:D37)</f>
        <v>9552929.6400000006</v>
      </c>
      <c r="E38" s="9"/>
    </row>
    <row r="39" spans="1:7" ht="15.95" customHeight="1" thickBot="1">
      <c r="A39" s="16"/>
      <c r="B39" s="22" t="s">
        <v>26</v>
      </c>
      <c r="C39" s="19">
        <f>SUM(C14:C37)-D38</f>
        <v>2165563.42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2"/>
  <sheetViews>
    <sheetView tabSelected="1" workbookViewId="0">
      <selection activeCell="E33" sqref="E3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2" t="s">
        <v>56</v>
      </c>
      <c r="D5" s="83"/>
      <c r="E5" s="84"/>
    </row>
    <row r="6" spans="3:5" ht="30" customHeight="1" thickBot="1">
      <c r="C6" s="85" t="s">
        <v>73</v>
      </c>
      <c r="D6" s="86"/>
      <c r="E6" s="87"/>
    </row>
    <row r="7" spans="3:5" ht="12" customHeight="1" thickBot="1">
      <c r="C7" s="74" t="s">
        <v>67</v>
      </c>
      <c r="D7" s="43"/>
      <c r="E7" s="45"/>
    </row>
    <row r="8" spans="3:5" s="59" customFormat="1" ht="12" customHeight="1" thickBot="1">
      <c r="C8" s="75"/>
      <c r="D8" s="43"/>
      <c r="E8" s="45"/>
    </row>
    <row r="9" spans="3:5" s="59" customFormat="1" ht="12" customHeight="1" thickBot="1">
      <c r="C9" s="75"/>
      <c r="D9" s="60"/>
      <c r="E9" s="45"/>
    </row>
    <row r="10" spans="3:5" s="59" customFormat="1" ht="12" customHeight="1" thickBot="1">
      <c r="C10" s="75"/>
      <c r="D10" s="60"/>
      <c r="E10" s="45"/>
    </row>
    <row r="11" spans="3:5" s="46" customFormat="1" ht="12" customHeight="1" thickBot="1">
      <c r="C11" s="75"/>
      <c r="D11" s="58"/>
      <c r="E11" s="45"/>
    </row>
    <row r="12" spans="3:5" s="57" customFormat="1" ht="12" customHeight="1" thickBot="1">
      <c r="C12" s="78" t="s">
        <v>70</v>
      </c>
      <c r="D12" s="79"/>
      <c r="E12" s="45"/>
    </row>
    <row r="13" spans="3:5" s="42" customFormat="1" ht="12" customHeight="1" thickBot="1">
      <c r="C13" s="91" t="s">
        <v>63</v>
      </c>
      <c r="D13" s="92"/>
      <c r="E13" s="44">
        <f>SUM(E7:E12)</f>
        <v>0</v>
      </c>
    </row>
    <row r="14" spans="3:5" s="55" customFormat="1" ht="12" customHeight="1" thickBot="1">
      <c r="C14" s="74" t="s">
        <v>74</v>
      </c>
      <c r="D14" s="43" t="s">
        <v>75</v>
      </c>
      <c r="E14" s="45">
        <v>633218.51</v>
      </c>
    </row>
    <row r="15" spans="3:5" s="59" customFormat="1" ht="12" customHeight="1" thickBot="1">
      <c r="C15" s="75"/>
      <c r="D15" s="43"/>
      <c r="E15" s="45"/>
    </row>
    <row r="16" spans="3:5" s="42" customFormat="1" ht="12" customHeight="1" thickBot="1">
      <c r="C16" s="76"/>
      <c r="D16" s="43"/>
      <c r="E16" s="45"/>
    </row>
    <row r="17" spans="3:5" s="47" customFormat="1" ht="12" customHeight="1" thickBot="1">
      <c r="C17" s="80" t="s">
        <v>63</v>
      </c>
      <c r="D17" s="81"/>
      <c r="E17" s="44">
        <f>SUM(E14:E16)</f>
        <v>633218.51</v>
      </c>
    </row>
    <row r="18" spans="3:5" s="47" customFormat="1" ht="12" customHeight="1" thickBot="1">
      <c r="C18" s="74" t="s">
        <v>69</v>
      </c>
      <c r="D18" s="43"/>
      <c r="E18" s="45"/>
    </row>
    <row r="19" spans="3:5" s="47" customFormat="1" ht="12" customHeight="1" thickBot="1">
      <c r="C19" s="75"/>
      <c r="D19" s="43"/>
      <c r="E19" s="45"/>
    </row>
    <row r="20" spans="3:5" s="47" customFormat="1" ht="12" customHeight="1" thickBot="1">
      <c r="C20" s="76"/>
      <c r="D20" s="48" t="s">
        <v>63</v>
      </c>
      <c r="E20" s="44">
        <f>SUM(E18:E19)</f>
        <v>0</v>
      </c>
    </row>
    <row r="21" spans="3:5" s="47" customFormat="1" ht="12" customHeight="1" thickBot="1">
      <c r="C21" s="77"/>
      <c r="D21" s="77"/>
      <c r="E21" s="54">
        <f>E13+E17+E20</f>
        <v>633218.51</v>
      </c>
    </row>
    <row r="22" spans="3:5" s="47" customFormat="1" ht="12" customHeight="1">
      <c r="C22" s="51"/>
      <c r="D22" s="52"/>
      <c r="E22" s="53"/>
    </row>
    <row r="23" spans="3:5" s="47" customFormat="1" ht="11.25" customHeight="1" thickBot="1">
      <c r="C23" s="51"/>
      <c r="D23" s="52"/>
      <c r="E23" s="53"/>
    </row>
    <row r="24" spans="3:5" s="41" customFormat="1" ht="12" hidden="1" customHeight="1" thickBot="1">
      <c r="E24" s="32"/>
    </row>
    <row r="25" spans="3:5" s="46" customFormat="1" ht="23.25" customHeight="1" thickBot="1">
      <c r="C25" s="93" t="s">
        <v>66</v>
      </c>
      <c r="D25" s="94"/>
      <c r="E25" s="95"/>
    </row>
    <row r="26" spans="3:5" s="46" customFormat="1" ht="12" customHeight="1" thickBot="1">
      <c r="C26" s="34" t="s">
        <v>57</v>
      </c>
      <c r="D26" s="34" t="s">
        <v>58</v>
      </c>
      <c r="E26" s="35" t="s">
        <v>59</v>
      </c>
    </row>
    <row r="27" spans="3:5" s="46" customFormat="1" ht="12" customHeight="1" thickBot="1">
      <c r="C27" s="74" t="s">
        <v>71</v>
      </c>
      <c r="D27" s="43"/>
      <c r="E27" s="45"/>
    </row>
    <row r="28" spans="3:5" s="55" customFormat="1" ht="12" customHeight="1" thickBot="1">
      <c r="C28" s="75"/>
      <c r="D28" s="43"/>
      <c r="E28" s="45"/>
    </row>
    <row r="29" spans="3:5" s="46" customFormat="1" ht="12" customHeight="1" thickBot="1">
      <c r="C29" s="76"/>
      <c r="D29" s="48" t="s">
        <v>63</v>
      </c>
      <c r="E29" s="44">
        <f>SUM(E27:E28)</f>
        <v>0</v>
      </c>
    </row>
    <row r="30" spans="3:5" s="46" customFormat="1" ht="12" customHeight="1" thickBot="1">
      <c r="C30" s="74" t="s">
        <v>64</v>
      </c>
      <c r="D30" s="43"/>
      <c r="E30" s="45"/>
    </row>
    <row r="31" spans="3:5" s="46" customFormat="1" ht="12" customHeight="1" thickBot="1">
      <c r="C31" s="76"/>
      <c r="D31" s="48" t="s">
        <v>63</v>
      </c>
      <c r="E31" s="44">
        <f>SUM(E30)</f>
        <v>0</v>
      </c>
    </row>
    <row r="32" spans="3:5" s="46" customFormat="1" ht="12" customHeight="1" thickBot="1">
      <c r="C32" s="74" t="s">
        <v>68</v>
      </c>
      <c r="D32" s="43" t="s">
        <v>76</v>
      </c>
      <c r="E32" s="45">
        <v>4277358.47</v>
      </c>
    </row>
    <row r="33" spans="3:5" s="61" customFormat="1" ht="12" customHeight="1" thickBot="1">
      <c r="C33" s="75"/>
      <c r="D33" s="43" t="s">
        <v>77</v>
      </c>
      <c r="E33" s="45">
        <v>3768252.18</v>
      </c>
    </row>
    <row r="34" spans="3:5" s="56" customFormat="1" ht="12" customHeight="1" thickBot="1">
      <c r="C34" s="75"/>
      <c r="D34" s="43" t="s">
        <v>78</v>
      </c>
      <c r="E34" s="45">
        <v>874100.48</v>
      </c>
    </row>
    <row r="35" spans="3:5" s="46" customFormat="1" ht="12" customHeight="1" thickBot="1">
      <c r="C35" s="76"/>
      <c r="D35" s="48" t="s">
        <v>63</v>
      </c>
      <c r="E35" s="44">
        <f>SUM(E32:E34)</f>
        <v>8919711.1300000008</v>
      </c>
    </row>
    <row r="36" spans="3:5" s="46" customFormat="1" ht="13.5" customHeight="1" thickBot="1">
      <c r="C36" s="80" t="s">
        <v>65</v>
      </c>
      <c r="D36" s="81"/>
      <c r="E36" s="49">
        <f>E29+E31+E35</f>
        <v>8919711.1300000008</v>
      </c>
    </row>
    <row r="37" spans="3:5" ht="15" customHeight="1" thickBot="1"/>
    <row r="38" spans="3:5" s="36" customFormat="1" ht="13.5" hidden="1" customHeight="1" thickBot="1">
      <c r="C38" s="88"/>
      <c r="D38" s="89"/>
      <c r="E38" s="90"/>
    </row>
    <row r="39" spans="3:5" s="33" customFormat="1" ht="13.5" thickBot="1">
      <c r="C39" s="72" t="s">
        <v>63</v>
      </c>
      <c r="D39" s="73"/>
      <c r="E39" s="50">
        <f>E21+E36</f>
        <v>9552929.6400000006</v>
      </c>
    </row>
    <row r="40" spans="3:5" s="33" customFormat="1" ht="12" customHeight="1">
      <c r="C40"/>
      <c r="D40"/>
      <c r="E40" s="32"/>
    </row>
    <row r="41" spans="3:5" s="33" customFormat="1" ht="12" customHeight="1">
      <c r="C41"/>
      <c r="D41"/>
      <c r="E41" s="32"/>
    </row>
    <row r="42" spans="3:5" ht="12" customHeight="1"/>
  </sheetData>
  <mergeCells count="16">
    <mergeCell ref="C5:E5"/>
    <mergeCell ref="C6:E6"/>
    <mergeCell ref="C38:E38"/>
    <mergeCell ref="C13:D13"/>
    <mergeCell ref="C27:C29"/>
    <mergeCell ref="C30:C31"/>
    <mergeCell ref="C32:C35"/>
    <mergeCell ref="C36:D36"/>
    <mergeCell ref="C25:E25"/>
    <mergeCell ref="C7:C11"/>
    <mergeCell ref="C39:D39"/>
    <mergeCell ref="C18:C20"/>
    <mergeCell ref="C21:D21"/>
    <mergeCell ref="C14:C16"/>
    <mergeCell ref="C12:D12"/>
    <mergeCell ref="C17:D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2019-12-26T08:48:03Z</dcterms:modified>
</cp:coreProperties>
</file>